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2026 EEFF JUNIO 2026 PARA REVISION\SISANOC\"/>
    </mc:Choice>
  </mc:AlternateContent>
  <xr:revisionPtr revIDLastSave="0" documentId="8_{B9B0D207-C2AE-4275-8B3B-9E6B2C7AD33B}" xr6:coauthVersionLast="36" xr6:coauthVersionMax="36" xr10:uidLastSave="{00000000-0000-0000-0000-000000000000}"/>
  <bookViews>
    <workbookView xWindow="0" yWindow="0" windowWidth="28800" windowHeight="12105" xr2:uid="{6BDF9F2C-C6DE-40D0-B093-B6CFE037927A}"/>
  </bookViews>
  <sheets>
    <sheet name="ESTADO DE FLUJ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1" i="1"/>
  <c r="B31" i="1"/>
  <c r="D22" i="1"/>
  <c r="B22" i="1"/>
  <c r="D16" i="1"/>
  <c r="D23" i="1" s="1"/>
  <c r="D36" i="1" s="1"/>
  <c r="D38" i="1" s="1"/>
  <c r="B15" i="1"/>
  <c r="B14" i="1"/>
  <c r="B13" i="1"/>
  <c r="B16" i="1" s="1"/>
  <c r="B23" i="1" s="1"/>
  <c r="B36" i="1" s="1"/>
  <c r="B38" i="1" s="1"/>
</calcChain>
</file>

<file path=xl/sharedStrings.xml><?xml version="1.0" encoding="utf-8"?>
<sst xmlns="http://schemas.openxmlformats.org/spreadsheetml/2006/main" count="41" uniqueCount="37">
  <si>
    <t>SUPERINTENDENCIA DE SEGUROS</t>
  </si>
  <si>
    <t>Estado de Flujo de Efectivo</t>
  </si>
  <si>
    <t>Al Corte del 30 de  Junio 2026 y 2025</t>
  </si>
  <si>
    <t xml:space="preserve"> (Valores en RD$)</t>
  </si>
  <si>
    <t>Flujo de efectivo procedentes de actividades operativas</t>
  </si>
  <si>
    <t>Cobros por ventas de bienes y servicios y arrendamientos</t>
  </si>
  <si>
    <t xml:space="preserve">Cobros de subvenciones, transferencias y otras asignaciones </t>
  </si>
  <si>
    <t>Otros Cobros</t>
  </si>
  <si>
    <t xml:space="preserve">Total ingresos de Operaciones </t>
  </si>
  <si>
    <r>
      <rPr>
        <b/>
        <sz val="12"/>
        <color rgb="FF231F20"/>
        <rFont val="Times New Roman"/>
        <family val="1"/>
      </rPr>
      <t xml:space="preserve">Pagos </t>
    </r>
    <r>
      <rPr>
        <sz val="12"/>
        <color rgb="FF231F20"/>
        <rFont val="Times New Roman"/>
        <family val="1"/>
      </rPr>
      <t>a otras entidades para financiar sus operaciones</t>
    </r>
  </si>
  <si>
    <t>Pagos a trabajadores en beneficios de ellos</t>
  </si>
  <si>
    <t>Pagos por contribución a la Seguridad Social</t>
  </si>
  <si>
    <t>Pagos a proveedores</t>
  </si>
  <si>
    <t>Otros pagos</t>
  </si>
  <si>
    <t xml:space="preserve">Total Salida Operaciones </t>
  </si>
  <si>
    <t>Flujo de efectivo netos de las actividades de operaciones</t>
  </si>
  <si>
    <t xml:space="preserve">  </t>
  </si>
  <si>
    <t xml:space="preserve">Flujo de efectivo de las actividades de Inversión </t>
  </si>
  <si>
    <t>Cobros por conceptos de contratos a futuro, a plazo, opciones o permuta</t>
  </si>
  <si>
    <t>Otros cobros</t>
  </si>
  <si>
    <t>-</t>
  </si>
  <si>
    <t>Pagos por adquisicion de propiedad, planta y equipo</t>
  </si>
  <si>
    <t>Pagos por titulos patrimoniales o de deuda y participacion en asociaciones</t>
  </si>
  <si>
    <t>Pagos por costo de construcciones y desarrollo en proceso</t>
  </si>
  <si>
    <t xml:space="preserve">Flujos de efectivo netos por las actividades de inversión </t>
  </si>
  <si>
    <t>Flujo de efectivo de las actividades de financiacion</t>
  </si>
  <si>
    <t xml:space="preserve">Otros Cobros </t>
  </si>
  <si>
    <t>Flujos de efectivo netos por las actividades de financiación</t>
  </si>
  <si>
    <t>Incremento (Disminución)neta en el efectivo y equivalente al efectivo</t>
  </si>
  <si>
    <t>Efectivo y equivalente al efectivo al principio del período</t>
  </si>
  <si>
    <t>Efectivo y equivalente al efectivo al final del período</t>
  </si>
  <si>
    <t>_______________________________</t>
  </si>
  <si>
    <t xml:space="preserve">       _________________________________</t>
  </si>
  <si>
    <t>Firma del Director Financiero</t>
  </si>
  <si>
    <t>Firma Contador</t>
  </si>
  <si>
    <t>____________________________</t>
  </si>
  <si>
    <t>Firma Superintendente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</si>
</sst>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sz val="11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rgb="FF00B050"/>
      <name val="Arial"/>
      <family val="2"/>
    </font>
    <font>
      <sz val="11"/>
      <color rgb="FF00B0F0"/>
      <name val="Calibri"/>
      <family val="2"/>
      <scheme val="minor"/>
    </font>
    <font>
      <sz val="10"/>
      <color rgb="FFFF0000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/>
    <xf numFmtId="0" fontId="4" fillId="0" borderId="0" xfId="1" applyFont="1" applyAlignment="1">
      <alignment horizontal="center"/>
    </xf>
    <xf numFmtId="164" fontId="5" fillId="2" borderId="0" xfId="2" applyFont="1" applyFill="1" applyBorder="1"/>
    <xf numFmtId="0" fontId="5" fillId="2" borderId="0" xfId="1" applyFont="1" applyFill="1" applyBorder="1"/>
    <xf numFmtId="164" fontId="6" fillId="0" borderId="0" xfId="2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43" fontId="5" fillId="2" borderId="0" xfId="1" applyNumberFormat="1" applyFont="1" applyFill="1" applyBorder="1"/>
    <xf numFmtId="164" fontId="6" fillId="0" borderId="0" xfId="2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8" fillId="0" borderId="0" xfId="1" applyFont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164" fontId="7" fillId="0" borderId="0" xfId="2" applyFont="1" applyBorder="1" applyAlignment="1">
      <alignment horizontal="center" vertical="center" wrapText="1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6" fillId="0" borderId="0" xfId="1" applyFont="1" applyAlignment="1">
      <alignment vertical="center" wrapText="1"/>
    </xf>
    <xf numFmtId="164" fontId="6" fillId="2" borderId="0" xfId="2" applyFont="1" applyFill="1" applyAlignment="1">
      <alignment horizontal="center" vertical="center" wrapText="1"/>
    </xf>
    <xf numFmtId="0" fontId="1" fillId="0" borderId="0" xfId="1" applyBorder="1"/>
    <xf numFmtId="0" fontId="1" fillId="0" borderId="0" xfId="1"/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7" fillId="0" borderId="0" xfId="1" applyFont="1" applyAlignment="1">
      <alignment vertical="center" wrapText="1"/>
    </xf>
    <xf numFmtId="164" fontId="7" fillId="2" borderId="2" xfId="2" applyFont="1" applyFill="1" applyBorder="1" applyAlignment="1">
      <alignment horizontal="center" vertical="center" wrapText="1"/>
    </xf>
    <xf numFmtId="164" fontId="6" fillId="2" borderId="0" xfId="2" applyFont="1" applyFill="1" applyBorder="1" applyAlignment="1">
      <alignment horizontal="center" vertical="center" wrapText="1"/>
    </xf>
    <xf numFmtId="43" fontId="9" fillId="2" borderId="0" xfId="1" applyNumberFormat="1" applyFont="1" applyFill="1" applyBorder="1"/>
    <xf numFmtId="165" fontId="10" fillId="2" borderId="0" xfId="2" applyNumberFormat="1" applyFont="1" applyFill="1" applyBorder="1" applyAlignment="1">
      <alignment horizontal="center" vertical="center" wrapText="1"/>
    </xf>
    <xf numFmtId="164" fontId="9" fillId="2" borderId="0" xfId="2" applyFont="1" applyFill="1" applyBorder="1"/>
    <xf numFmtId="165" fontId="5" fillId="2" borderId="0" xfId="1" applyNumberFormat="1" applyFont="1" applyFill="1" applyBorder="1"/>
    <xf numFmtId="164" fontId="11" fillId="0" borderId="0" xfId="2" applyFont="1" applyBorder="1" applyAlignment="1">
      <alignment vertical="center" wrapText="1"/>
    </xf>
    <xf numFmtId="164" fontId="0" fillId="0" borderId="0" xfId="2" applyFont="1" applyFill="1" applyBorder="1"/>
    <xf numFmtId="0" fontId="1" fillId="0" borderId="0" xfId="1" applyFill="1" applyBorder="1"/>
    <xf numFmtId="0" fontId="1" fillId="0" borderId="0" xfId="1" applyFill="1"/>
    <xf numFmtId="0" fontId="8" fillId="0" borderId="0" xfId="1" applyFont="1"/>
    <xf numFmtId="164" fontId="5" fillId="0" borderId="0" xfId="2" applyFont="1"/>
    <xf numFmtId="0" fontId="2" fillId="0" borderId="0" xfId="1" applyFont="1" applyFill="1" applyBorder="1"/>
    <xf numFmtId="0" fontId="2" fillId="0" borderId="0" xfId="1" applyFont="1" applyFill="1"/>
    <xf numFmtId="164" fontId="7" fillId="2" borderId="3" xfId="2" applyFont="1" applyFill="1" applyBorder="1" applyAlignment="1">
      <alignment horizontal="center" vertical="center" wrapText="1"/>
    </xf>
    <xf numFmtId="164" fontId="7" fillId="2" borderId="0" xfId="2" applyFont="1" applyFill="1" applyBorder="1" applyAlignment="1">
      <alignment horizontal="center" vertical="center" wrapText="1"/>
    </xf>
    <xf numFmtId="0" fontId="9" fillId="2" borderId="0" xfId="1" applyFont="1" applyFill="1" applyBorder="1"/>
    <xf numFmtId="164" fontId="0" fillId="0" borderId="0" xfId="2" applyFont="1"/>
    <xf numFmtId="164" fontId="5" fillId="0" borderId="0" xfId="1" applyNumberFormat="1" applyFont="1"/>
    <xf numFmtId="164" fontId="12" fillId="0" borderId="0" xfId="2" applyFont="1"/>
    <xf numFmtId="0" fontId="5" fillId="0" borderId="0" xfId="1" applyFont="1" applyAlignment="1">
      <alignment horizontal="center"/>
    </xf>
    <xf numFmtId="164" fontId="5" fillId="2" borderId="0" xfId="1" applyNumberFormat="1" applyFont="1" applyFill="1" applyBorder="1"/>
    <xf numFmtId="164" fontId="5" fillId="0" borderId="0" xfId="2" applyFont="1" applyAlignment="1">
      <alignment horizontal="center"/>
    </xf>
    <xf numFmtId="0" fontId="2" fillId="2" borderId="0" xfId="1" applyFont="1" applyFill="1" applyBorder="1"/>
    <xf numFmtId="0" fontId="13" fillId="2" borderId="0" xfId="1" applyFont="1" applyFill="1" applyBorder="1"/>
    <xf numFmtId="164" fontId="2" fillId="0" borderId="0" xfId="2" applyFont="1" applyFill="1" applyBorder="1"/>
    <xf numFmtId="164" fontId="14" fillId="2" borderId="0" xfId="2" applyFont="1" applyFill="1"/>
    <xf numFmtId="0" fontId="4" fillId="0" borderId="0" xfId="1" applyFont="1"/>
    <xf numFmtId="0" fontId="8" fillId="0" borderId="0" xfId="1" applyFont="1" applyBorder="1" applyAlignment="1">
      <alignment horizontal="center"/>
    </xf>
    <xf numFmtId="43" fontId="8" fillId="0" borderId="0" xfId="1" applyNumberFormat="1" applyFont="1" applyAlignment="1">
      <alignment horizontal="center"/>
    </xf>
    <xf numFmtId="0" fontId="13" fillId="0" borderId="0" xfId="1" applyFont="1" applyFill="1" applyBorder="1"/>
    <xf numFmtId="164" fontId="2" fillId="0" borderId="0" xfId="2" applyFont="1" applyBorder="1" applyAlignment="1">
      <alignment vertical="center"/>
    </xf>
    <xf numFmtId="0" fontId="5" fillId="0" borderId="0" xfId="1" applyFont="1" applyBorder="1"/>
    <xf numFmtId="164" fontId="5" fillId="0" borderId="0" xfId="2" applyFont="1" applyBorder="1"/>
    <xf numFmtId="43" fontId="2" fillId="0" borderId="0" xfId="1" applyNumberFormat="1" applyFont="1" applyFill="1" applyBorder="1"/>
    <xf numFmtId="164" fontId="13" fillId="0" borderId="0" xfId="2" applyFont="1" applyFill="1" applyBorder="1"/>
    <xf numFmtId="164" fontId="8" fillId="0" borderId="0" xfId="2" applyFont="1" applyBorder="1" applyAlignment="1">
      <alignment horizontal="center"/>
    </xf>
    <xf numFmtId="164" fontId="8" fillId="0" borderId="4" xfId="2" applyFont="1" applyBorder="1"/>
    <xf numFmtId="43" fontId="5" fillId="0" borderId="0" xfId="1" applyNumberFormat="1" applyFont="1" applyBorder="1"/>
    <xf numFmtId="164" fontId="1" fillId="0" borderId="0" xfId="2" applyFont="1" applyBorder="1" applyAlignment="1">
      <alignment vertical="center"/>
    </xf>
    <xf numFmtId="164" fontId="0" fillId="0" borderId="0" xfId="2" applyFont="1" applyAlignment="1">
      <alignment vertical="center"/>
    </xf>
    <xf numFmtId="0" fontId="8" fillId="0" borderId="0" xfId="1" applyFont="1" applyFill="1"/>
    <xf numFmtId="164" fontId="5" fillId="0" borderId="0" xfId="2" applyFont="1" applyFill="1" applyBorder="1"/>
    <xf numFmtId="164" fontId="1" fillId="0" borderId="0" xfId="2" applyFont="1"/>
    <xf numFmtId="43" fontId="1" fillId="0" borderId="0" xfId="1" applyNumberFormat="1"/>
    <xf numFmtId="0" fontId="5" fillId="0" borderId="0" xfId="1" applyFont="1" applyFill="1" applyBorder="1"/>
    <xf numFmtId="0" fontId="8" fillId="0" borderId="0" xfId="1" applyFont="1" applyBorder="1"/>
    <xf numFmtId="164" fontId="4" fillId="0" borderId="0" xfId="1" applyNumberFormat="1" applyFont="1" applyBorder="1"/>
    <xf numFmtId="164" fontId="4" fillId="0" borderId="0" xfId="2" applyFont="1" applyBorder="1"/>
    <xf numFmtId="0" fontId="5" fillId="0" borderId="0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1" applyFont="1"/>
    <xf numFmtId="0" fontId="11" fillId="0" borderId="0" xfId="1" applyFont="1" applyBorder="1"/>
    <xf numFmtId="43" fontId="1" fillId="0" borderId="0" xfId="1" applyNumberFormat="1" applyAlignment="1">
      <alignment vertical="center"/>
    </xf>
    <xf numFmtId="43" fontId="2" fillId="0" borderId="0" xfId="1" applyNumberFormat="1" applyFont="1" applyAlignment="1">
      <alignment vertical="center"/>
    </xf>
    <xf numFmtId="43" fontId="11" fillId="0" borderId="0" xfId="1" applyNumberFormat="1" applyFont="1" applyBorder="1"/>
    <xf numFmtId="0" fontId="2" fillId="0" borderId="0" xfId="1" applyFont="1" applyAlignment="1">
      <alignment vertical="center"/>
    </xf>
    <xf numFmtId="0" fontId="3" fillId="0" borderId="0" xfId="1" applyFont="1" applyFill="1" applyAlignment="1">
      <alignment vertical="center"/>
    </xf>
    <xf numFmtId="0" fontId="15" fillId="0" borderId="0" xfId="1" applyFont="1" applyAlignment="1">
      <alignment vertical="center"/>
    </xf>
  </cellXfs>
  <cellStyles count="3">
    <cellStyle name="Millares 3" xfId="2" xr:uid="{D08F5C5F-8B74-4A35-BFAA-70FA8E535E22}"/>
    <cellStyle name="Normal" xfId="0" builtinId="0"/>
    <cellStyle name="Normal 2" xfId="1" xr:uid="{DB555375-3B0E-4097-AF70-DD8DC94815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3619500</xdr:colOff>
      <xdr:row>4</xdr:row>
      <xdr:rowOff>43961</xdr:rowOff>
    </xdr:to>
    <xdr:pic>
      <xdr:nvPicPr>
        <xdr:cNvPr id="2" name="Picture 205">
          <a:extLst>
            <a:ext uri="{FF2B5EF4-FFF2-40B4-BE49-F238E27FC236}">
              <a16:creationId xmlns:a16="http://schemas.microsoft.com/office/drawing/2014/main" id="{D86C6DF9-A73A-4920-8ECB-B83C840AAC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19500" cy="8440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%20EEFF%20JUNIO%202026%20PARA%20REVISION/EEFF%2014-07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 Presuspuestado y R. junio "/>
      <sheetName val="PATRIMONIO "/>
      <sheetName val="ESTADO DE FLUJO"/>
      <sheetName val="RENDIMIENTO"/>
      <sheetName val="Estado de Situación"/>
      <sheetName val="NOTAS"/>
    </sheetNames>
    <sheetDataSet>
      <sheetData sheetId="0"/>
      <sheetData sheetId="1"/>
      <sheetData sheetId="2"/>
      <sheetData sheetId="3">
        <row r="12">
          <cell r="B12">
            <v>13274506.439999999</v>
          </cell>
        </row>
        <row r="13">
          <cell r="B13">
            <v>337611788.63</v>
          </cell>
        </row>
        <row r="14">
          <cell r="B14">
            <v>19234081.649999999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E84EA-6AFE-414F-A9F0-77F535349AEB}">
  <dimension ref="A5:O63"/>
  <sheetViews>
    <sheetView tabSelected="1" zoomScale="130" zoomScaleNormal="130" workbookViewId="0">
      <selection activeCell="A6" sqref="A6:D6"/>
    </sheetView>
  </sheetViews>
  <sheetFormatPr baseColWidth="10" defaultColWidth="11.42578125" defaultRowHeight="15.75" x14ac:dyDescent="0.25"/>
  <cols>
    <col min="1" max="1" width="69" style="2" customWidth="1"/>
    <col min="2" max="2" width="21.5703125" style="2" customWidth="1"/>
    <col min="3" max="3" width="2.42578125" style="57" customWidth="1"/>
    <col min="4" max="4" width="23" style="2" customWidth="1"/>
    <col min="5" max="5" width="18.7109375" style="2" customWidth="1"/>
    <col min="6" max="6" width="22.42578125" style="2" customWidth="1"/>
    <col min="7" max="7" width="24.5703125" style="2" customWidth="1"/>
    <col min="8" max="8" width="22" style="2" customWidth="1"/>
    <col min="9" max="16384" width="11.42578125" style="2"/>
  </cols>
  <sheetData>
    <row r="5" spans="1:15" x14ac:dyDescent="0.25">
      <c r="A5" s="1" t="s">
        <v>0</v>
      </c>
      <c r="B5" s="1"/>
      <c r="C5" s="1"/>
      <c r="D5" s="1"/>
    </row>
    <row r="6" spans="1:15" x14ac:dyDescent="0.25">
      <c r="A6" s="3" t="s">
        <v>1</v>
      </c>
      <c r="B6" s="3"/>
      <c r="C6" s="3"/>
      <c r="D6" s="3"/>
      <c r="E6" s="4"/>
      <c r="F6" s="5"/>
      <c r="G6" s="6"/>
      <c r="H6" s="5"/>
    </row>
    <row r="7" spans="1:15" x14ac:dyDescent="0.25">
      <c r="A7" s="1" t="s">
        <v>2</v>
      </c>
      <c r="B7" s="1"/>
      <c r="C7" s="1"/>
      <c r="D7" s="1"/>
      <c r="E7" s="5"/>
      <c r="F7" s="5"/>
      <c r="G7" s="6"/>
      <c r="H7" s="5"/>
    </row>
    <row r="8" spans="1:15" x14ac:dyDescent="0.25">
      <c r="A8" s="7" t="s">
        <v>3</v>
      </c>
      <c r="B8" s="7"/>
      <c r="C8" s="7"/>
      <c r="D8" s="7"/>
      <c r="E8" s="5"/>
      <c r="F8" s="5"/>
      <c r="G8" s="6"/>
      <c r="H8" s="5"/>
    </row>
    <row r="9" spans="1:15" x14ac:dyDescent="0.25">
      <c r="A9" s="8"/>
      <c r="B9" s="8"/>
      <c r="C9" s="8"/>
      <c r="D9" s="8"/>
      <c r="E9" s="5"/>
      <c r="F9" s="5"/>
      <c r="G9" s="6"/>
      <c r="H9" s="5"/>
    </row>
    <row r="10" spans="1:15" x14ac:dyDescent="0.25">
      <c r="A10" s="8"/>
      <c r="B10" s="8"/>
      <c r="C10" s="8"/>
      <c r="D10" s="8"/>
      <c r="E10" s="9"/>
      <c r="F10" s="5"/>
      <c r="G10" s="10"/>
      <c r="H10" s="5"/>
    </row>
    <row r="11" spans="1:15" x14ac:dyDescent="0.25">
      <c r="A11" s="11" t="s">
        <v>4</v>
      </c>
      <c r="B11" s="11"/>
      <c r="C11" s="11"/>
      <c r="D11" s="11"/>
      <c r="E11" s="4"/>
      <c r="F11" s="5"/>
      <c r="G11" s="10"/>
      <c r="H11" s="5"/>
    </row>
    <row r="12" spans="1:15" ht="12.75" customHeight="1" thickBot="1" x14ac:dyDescent="0.3">
      <c r="A12" s="12"/>
      <c r="B12" s="13">
        <v>2026</v>
      </c>
      <c r="C12" s="14"/>
      <c r="D12" s="13">
        <v>2025</v>
      </c>
      <c r="E12" s="5"/>
      <c r="F12" s="5"/>
      <c r="G12" s="15"/>
      <c r="H12" s="16"/>
      <c r="I12" s="17"/>
      <c r="J12" s="17"/>
      <c r="K12" s="17"/>
      <c r="L12" s="17"/>
      <c r="M12" s="17"/>
      <c r="N12" s="17"/>
      <c r="O12" s="17"/>
    </row>
    <row r="13" spans="1:15" x14ac:dyDescent="0.25">
      <c r="A13" s="18" t="s">
        <v>5</v>
      </c>
      <c r="B13" s="19">
        <f>+[1]RENDIMIENTO!B12</f>
        <v>13274506.439999999</v>
      </c>
      <c r="C13" s="19"/>
      <c r="D13" s="19">
        <v>15338029.560000001</v>
      </c>
      <c r="E13" s="4"/>
      <c r="F13" s="5"/>
      <c r="G13" s="10"/>
      <c r="H13" s="20"/>
      <c r="I13" s="21"/>
      <c r="J13" s="21"/>
      <c r="K13" s="21"/>
      <c r="L13" s="21"/>
      <c r="M13" s="21"/>
      <c r="N13" s="21"/>
      <c r="O13" s="21"/>
    </row>
    <row r="14" spans="1:15" x14ac:dyDescent="0.25">
      <c r="A14" s="18" t="s">
        <v>6</v>
      </c>
      <c r="B14" s="19">
        <f>+[1]RENDIMIENTO!B13</f>
        <v>337611788.63</v>
      </c>
      <c r="C14" s="19"/>
      <c r="D14" s="19">
        <v>314686891.98000002</v>
      </c>
      <c r="E14" s="4"/>
      <c r="F14" s="4"/>
      <c r="G14" s="10"/>
      <c r="H14" s="20"/>
      <c r="I14" s="21"/>
      <c r="J14" s="21"/>
      <c r="K14" s="21"/>
      <c r="L14" s="21"/>
      <c r="M14" s="21"/>
      <c r="N14" s="21"/>
      <c r="O14" s="21"/>
    </row>
    <row r="15" spans="1:15" ht="16.5" thickBot="1" x14ac:dyDescent="0.3">
      <c r="A15" s="18" t="s">
        <v>7</v>
      </c>
      <c r="B15" s="19">
        <f>+[1]RENDIMIENTO!B14</f>
        <v>19234081.649999999</v>
      </c>
      <c r="C15" s="19"/>
      <c r="D15" s="19">
        <v>18167927.879999999</v>
      </c>
      <c r="E15" s="4"/>
      <c r="F15" s="4"/>
      <c r="G15" s="10"/>
      <c r="H15" s="22"/>
      <c r="I15" s="23"/>
      <c r="J15" s="23"/>
      <c r="K15" s="21"/>
      <c r="L15" s="21"/>
      <c r="M15" s="21"/>
      <c r="N15" s="21"/>
      <c r="O15" s="21"/>
    </row>
    <row r="16" spans="1:15" ht="16.5" thickBot="1" x14ac:dyDescent="0.3">
      <c r="A16" s="24" t="s">
        <v>8</v>
      </c>
      <c r="B16" s="25">
        <f>B13+B14+B15</f>
        <v>370120376.71999997</v>
      </c>
      <c r="C16" s="14"/>
      <c r="D16" s="25">
        <f>SUM(D13:D15)</f>
        <v>348192849.42000002</v>
      </c>
      <c r="E16" s="26"/>
      <c r="F16" s="4"/>
      <c r="G16" s="10"/>
      <c r="H16" s="22"/>
      <c r="I16" s="23"/>
      <c r="J16" s="23"/>
      <c r="K16" s="21"/>
      <c r="L16" s="21"/>
      <c r="M16" s="21"/>
      <c r="N16" s="21"/>
      <c r="O16" s="21"/>
    </row>
    <row r="17" spans="1:15" x14ac:dyDescent="0.25">
      <c r="A17" s="24" t="s">
        <v>9</v>
      </c>
      <c r="B17" s="19">
        <v>-1379152.18</v>
      </c>
      <c r="C17" s="19"/>
      <c r="D17" s="19">
        <v>-1124220.01</v>
      </c>
      <c r="E17" s="26"/>
      <c r="F17" s="9"/>
      <c r="G17" s="10"/>
      <c r="H17" s="22"/>
      <c r="I17" s="23"/>
      <c r="J17" s="23"/>
      <c r="K17" s="21"/>
      <c r="L17" s="21"/>
      <c r="M17" s="21"/>
      <c r="N17" s="21"/>
      <c r="O17" s="21"/>
    </row>
    <row r="18" spans="1:15" x14ac:dyDescent="0.25">
      <c r="A18" s="18" t="s">
        <v>10</v>
      </c>
      <c r="B18" s="19">
        <v>-200512845.91999999</v>
      </c>
      <c r="C18" s="19"/>
      <c r="D18" s="19">
        <v>-187485109.36000001</v>
      </c>
      <c r="E18" s="27"/>
      <c r="F18" s="28"/>
      <c r="G18" s="15"/>
      <c r="H18" s="22"/>
      <c r="I18" s="23"/>
      <c r="J18" s="23"/>
      <c r="K18" s="21"/>
      <c r="L18" s="21"/>
      <c r="M18" s="21"/>
      <c r="N18" s="21"/>
      <c r="O18" s="21"/>
    </row>
    <row r="19" spans="1:15" x14ac:dyDescent="0.25">
      <c r="A19" s="18" t="s">
        <v>11</v>
      </c>
      <c r="B19" s="19">
        <v>-24456999.039999999</v>
      </c>
      <c r="C19" s="19"/>
      <c r="D19" s="19">
        <v>-44501389.490000002</v>
      </c>
      <c r="E19" s="29"/>
      <c r="F19" s="30"/>
      <c r="G19" s="31"/>
      <c r="H19" s="22"/>
      <c r="I19" s="23"/>
      <c r="J19" s="23"/>
      <c r="K19" s="21"/>
      <c r="L19" s="21"/>
      <c r="M19" s="21"/>
      <c r="N19" s="21"/>
      <c r="O19" s="21"/>
    </row>
    <row r="20" spans="1:15" x14ac:dyDescent="0.25">
      <c r="A20" s="18" t="s">
        <v>12</v>
      </c>
      <c r="B20" s="19">
        <v>-73754307.019999996</v>
      </c>
      <c r="C20" s="19"/>
      <c r="D20" s="19">
        <v>-67892012.049999997</v>
      </c>
      <c r="E20" s="29"/>
      <c r="F20" s="30"/>
      <c r="G20" s="32"/>
      <c r="H20" s="33"/>
      <c r="I20" s="34"/>
      <c r="J20" s="34"/>
      <c r="K20" s="21"/>
      <c r="L20" s="21"/>
      <c r="M20" s="21"/>
      <c r="N20" s="21"/>
      <c r="O20" s="21"/>
    </row>
    <row r="21" spans="1:15" ht="16.5" thickBot="1" x14ac:dyDescent="0.3">
      <c r="A21" s="35" t="s">
        <v>13</v>
      </c>
      <c r="B21" s="19">
        <v>-470342.87</v>
      </c>
      <c r="C21" s="26"/>
      <c r="D21" s="19">
        <v>-10436819.779999999</v>
      </c>
      <c r="E21" s="27"/>
      <c r="F21" s="30"/>
      <c r="G21" s="36"/>
      <c r="H21" s="37"/>
      <c r="I21" s="21"/>
      <c r="J21" s="21"/>
      <c r="K21" s="21"/>
      <c r="L21" s="21"/>
      <c r="M21" s="17"/>
      <c r="N21" s="17"/>
      <c r="O21" s="17"/>
    </row>
    <row r="22" spans="1:15" ht="16.5" thickBot="1" x14ac:dyDescent="0.3">
      <c r="A22" s="24" t="s">
        <v>14</v>
      </c>
      <c r="B22" s="25">
        <f>SUM(B17:B21)</f>
        <v>-300573647.02999997</v>
      </c>
      <c r="C22" s="14"/>
      <c r="D22" s="25">
        <f>SUM(D17:D21)</f>
        <v>-311439550.69</v>
      </c>
      <c r="E22" s="26"/>
      <c r="F22" s="28"/>
      <c r="G22" s="37"/>
      <c r="H22" s="37"/>
      <c r="I22" s="38"/>
      <c r="J22" s="38"/>
      <c r="K22" s="21"/>
      <c r="L22" s="21"/>
      <c r="M22" s="21"/>
      <c r="N22" s="21"/>
      <c r="O22" s="21"/>
    </row>
    <row r="23" spans="1:15" ht="16.5" thickBot="1" x14ac:dyDescent="0.3">
      <c r="A23" s="24" t="s">
        <v>15</v>
      </c>
      <c r="B23" s="39">
        <f>B16+B22</f>
        <v>69546729.689999998</v>
      </c>
      <c r="C23" s="40"/>
      <c r="D23" s="39">
        <f>D16+D22</f>
        <v>36753298.730000019</v>
      </c>
      <c r="E23" s="41"/>
      <c r="F23" s="30"/>
      <c r="G23" s="37"/>
      <c r="H23" s="37"/>
      <c r="I23" s="38"/>
      <c r="J23" s="38"/>
      <c r="K23" s="21"/>
      <c r="L23" s="42"/>
      <c r="M23" s="21"/>
      <c r="N23" s="21"/>
      <c r="O23" s="21"/>
    </row>
    <row r="24" spans="1:15" ht="16.5" thickTop="1" x14ac:dyDescent="0.25">
      <c r="A24" s="24"/>
      <c r="B24" s="43"/>
      <c r="C24" s="26"/>
      <c r="D24" s="19"/>
      <c r="E24" s="4"/>
      <c r="F24" s="9"/>
      <c r="G24" s="37"/>
      <c r="H24" s="37" t="s">
        <v>16</v>
      </c>
      <c r="I24" s="38"/>
      <c r="J24" s="38"/>
      <c r="K24" s="42"/>
      <c r="L24" s="42"/>
      <c r="M24" s="17"/>
      <c r="N24" s="17"/>
      <c r="O24" s="17"/>
    </row>
    <row r="25" spans="1:15" x14ac:dyDescent="0.25">
      <c r="A25" s="24" t="s">
        <v>17</v>
      </c>
      <c r="B25" s="36"/>
      <c r="C25" s="19"/>
      <c r="D25" s="19"/>
      <c r="E25" s="41"/>
      <c r="F25" s="5"/>
      <c r="G25" s="37"/>
      <c r="H25" s="37"/>
      <c r="I25" s="38"/>
      <c r="J25" s="38"/>
      <c r="K25" s="44"/>
      <c r="L25" s="42"/>
      <c r="M25" s="21"/>
      <c r="N25" s="21"/>
      <c r="O25" s="21"/>
    </row>
    <row r="26" spans="1:15" x14ac:dyDescent="0.25">
      <c r="A26" s="35" t="s">
        <v>18</v>
      </c>
      <c r="B26" s="36">
        <v>-792582.69</v>
      </c>
      <c r="C26" s="26"/>
      <c r="D26" s="19">
        <v>13981438.779999999</v>
      </c>
      <c r="E26" s="41"/>
      <c r="F26" s="5"/>
      <c r="G26" s="37"/>
      <c r="H26" s="37"/>
      <c r="I26" s="38"/>
      <c r="J26" s="38"/>
      <c r="K26" s="44"/>
      <c r="L26" s="42"/>
      <c r="M26" s="21"/>
      <c r="N26" s="21"/>
      <c r="O26" s="21"/>
    </row>
    <row r="27" spans="1:15" x14ac:dyDescent="0.25">
      <c r="A27" s="35" t="s">
        <v>19</v>
      </c>
      <c r="B27" s="45" t="s">
        <v>20</v>
      </c>
      <c r="C27" s="26"/>
      <c r="D27" s="19">
        <v>665729.59</v>
      </c>
      <c r="E27" s="41"/>
      <c r="F27" s="5"/>
      <c r="G27" s="37"/>
      <c r="H27" s="37"/>
      <c r="I27" s="38"/>
      <c r="J27" s="38"/>
      <c r="K27" s="44"/>
      <c r="L27" s="42"/>
      <c r="M27" s="21"/>
      <c r="N27" s="21"/>
      <c r="O27" s="21"/>
    </row>
    <row r="28" spans="1:15" x14ac:dyDescent="0.25">
      <c r="A28" s="18" t="s">
        <v>21</v>
      </c>
      <c r="B28" s="36">
        <v>-8078899.8499999996</v>
      </c>
      <c r="C28" s="26"/>
      <c r="D28" s="19">
        <v>-3966215.09</v>
      </c>
      <c r="E28" s="41"/>
      <c r="F28" s="46"/>
      <c r="G28" s="37"/>
      <c r="H28" s="37"/>
      <c r="I28" s="38"/>
      <c r="J28" s="38"/>
      <c r="K28" s="44"/>
      <c r="L28" s="42"/>
      <c r="M28" s="21"/>
      <c r="N28" s="21"/>
      <c r="O28" s="21"/>
    </row>
    <row r="29" spans="1:15" x14ac:dyDescent="0.25">
      <c r="A29" s="18" t="s">
        <v>22</v>
      </c>
      <c r="B29" s="47" t="s">
        <v>20</v>
      </c>
      <c r="C29" s="26"/>
      <c r="D29" s="19">
        <v>-1209392.8999999999</v>
      </c>
      <c r="E29" s="27"/>
      <c r="F29" s="5"/>
      <c r="G29" s="48"/>
      <c r="H29" s="37"/>
      <c r="I29" s="38"/>
      <c r="J29" s="38"/>
      <c r="K29" s="42"/>
      <c r="L29" s="42"/>
      <c r="M29" s="17"/>
      <c r="N29" s="17"/>
      <c r="O29" s="17"/>
    </row>
    <row r="30" spans="1:15" ht="16.5" thickBot="1" x14ac:dyDescent="0.3">
      <c r="A30" s="35" t="s">
        <v>23</v>
      </c>
      <c r="B30" s="36">
        <v>-25854060.109999999</v>
      </c>
      <c r="C30" s="26"/>
      <c r="D30" s="45" t="s">
        <v>20</v>
      </c>
      <c r="E30" s="9"/>
      <c r="F30" s="5"/>
      <c r="G30" s="49"/>
      <c r="H30" s="50"/>
      <c r="I30" s="38"/>
      <c r="J30" s="51"/>
      <c r="K30" s="17"/>
      <c r="L30" s="34"/>
      <c r="M30" s="17"/>
      <c r="N30" s="17"/>
      <c r="O30" s="17"/>
    </row>
    <row r="31" spans="1:15" ht="16.5" thickBot="1" x14ac:dyDescent="0.3">
      <c r="A31" s="52" t="s">
        <v>24</v>
      </c>
      <c r="B31" s="25">
        <f>+B26+B28+B30</f>
        <v>-34725542.649999999</v>
      </c>
      <c r="C31" s="40"/>
      <c r="D31" s="25">
        <f>+D29+D26+D27+D28</f>
        <v>9471560.379999999</v>
      </c>
      <c r="E31" s="9"/>
      <c r="F31" s="5"/>
      <c r="G31" s="49"/>
      <c r="H31" s="50"/>
      <c r="I31" s="38"/>
      <c r="J31" s="51"/>
      <c r="K31" s="17"/>
      <c r="L31" s="34"/>
      <c r="M31" s="17"/>
      <c r="N31" s="17"/>
      <c r="O31" s="17"/>
    </row>
    <row r="32" spans="1:15" x14ac:dyDescent="0.25">
      <c r="A32" s="24" t="s">
        <v>25</v>
      </c>
      <c r="B32" s="36"/>
      <c r="C32" s="53"/>
      <c r="D32" s="54"/>
      <c r="E32" s="4"/>
      <c r="G32" s="55"/>
      <c r="H32" s="56"/>
      <c r="I32" s="34"/>
      <c r="J32" s="51"/>
      <c r="K32" s="17"/>
      <c r="L32" s="34"/>
      <c r="M32" s="17"/>
      <c r="N32" s="17"/>
      <c r="O32" s="17"/>
    </row>
    <row r="33" spans="1:15" ht="16.5" thickBot="1" x14ac:dyDescent="0.3">
      <c r="A33" s="35" t="s">
        <v>26</v>
      </c>
      <c r="B33" s="19" t="s">
        <v>20</v>
      </c>
      <c r="C33" s="53"/>
      <c r="D33" s="19">
        <v>880810.53</v>
      </c>
      <c r="E33" s="5"/>
      <c r="F33" s="5"/>
      <c r="G33" s="55"/>
      <c r="H33" s="50"/>
      <c r="I33" s="34"/>
      <c r="J33" s="51"/>
      <c r="K33" s="17"/>
      <c r="L33" s="34"/>
      <c r="M33" s="21"/>
      <c r="N33" s="21"/>
      <c r="O33" s="21"/>
    </row>
    <row r="34" spans="1:15" ht="16.5" thickBot="1" x14ac:dyDescent="0.3">
      <c r="A34" s="52" t="s">
        <v>27</v>
      </c>
      <c r="B34" s="25" t="s">
        <v>20</v>
      </c>
      <c r="C34" s="14"/>
      <c r="D34" s="25">
        <f>+D33</f>
        <v>880810.53</v>
      </c>
      <c r="E34" s="57"/>
      <c r="F34" s="58"/>
      <c r="G34" s="59"/>
      <c r="H34" s="60"/>
      <c r="I34" s="34"/>
      <c r="J34" s="51"/>
      <c r="K34" s="17"/>
      <c r="L34" s="34"/>
      <c r="M34" s="21"/>
      <c r="N34" s="21"/>
      <c r="O34" s="21"/>
    </row>
    <row r="35" spans="1:15" x14ac:dyDescent="0.25">
      <c r="A35" s="35"/>
      <c r="B35" s="58"/>
      <c r="C35" s="53"/>
      <c r="D35" s="61"/>
      <c r="E35" s="57"/>
      <c r="F35" s="58"/>
      <c r="G35" s="33"/>
      <c r="H35" s="32"/>
      <c r="I35" s="34"/>
      <c r="J35" s="51"/>
      <c r="K35" s="17"/>
      <c r="L35" s="21"/>
      <c r="M35" s="21"/>
      <c r="N35" s="21"/>
      <c r="O35" s="21"/>
    </row>
    <row r="36" spans="1:15" ht="16.5" thickBot="1" x14ac:dyDescent="0.3">
      <c r="A36" s="35" t="s">
        <v>28</v>
      </c>
      <c r="B36" s="62">
        <f>+B23+B31</f>
        <v>34821187.039999999</v>
      </c>
      <c r="C36" s="26"/>
      <c r="D36" s="19">
        <f>+D23+D31+D34</f>
        <v>47105669.640000015</v>
      </c>
      <c r="E36" s="63"/>
      <c r="F36" s="58"/>
      <c r="G36" s="64"/>
      <c r="H36" s="16"/>
      <c r="I36" s="42"/>
      <c r="J36" s="65"/>
      <c r="K36" s="17"/>
      <c r="L36" s="65"/>
      <c r="M36" s="17"/>
      <c r="N36" s="17"/>
      <c r="O36" s="17"/>
    </row>
    <row r="37" spans="1:15" ht="16.5" thickBot="1" x14ac:dyDescent="0.3">
      <c r="A37" s="66" t="s">
        <v>29</v>
      </c>
      <c r="B37" s="25">
        <v>175203644.66</v>
      </c>
      <c r="C37" s="14"/>
      <c r="D37" s="25">
        <v>128097975.02</v>
      </c>
      <c r="E37" s="67"/>
      <c r="F37" s="58"/>
      <c r="G37" s="68"/>
      <c r="H37" s="21"/>
      <c r="I37" s="42"/>
      <c r="J37" s="42"/>
      <c r="K37" s="69"/>
      <c r="L37" s="65"/>
      <c r="M37" s="21"/>
      <c r="N37" s="21"/>
      <c r="O37" s="21"/>
    </row>
    <row r="38" spans="1:15" ht="16.5" thickBot="1" x14ac:dyDescent="0.3">
      <c r="A38" s="52" t="s">
        <v>30</v>
      </c>
      <c r="B38" s="25">
        <f>+B36+B37</f>
        <v>210024831.69999999</v>
      </c>
      <c r="C38" s="14"/>
      <c r="D38" s="25">
        <f>SUM(D36:D37)</f>
        <v>175203644.66000003</v>
      </c>
      <c r="E38" s="70"/>
      <c r="F38" s="58"/>
      <c r="G38" s="21"/>
      <c r="H38" s="21"/>
      <c r="I38" s="42"/>
      <c r="J38" s="42"/>
      <c r="K38" s="21"/>
      <c r="L38" s="42"/>
      <c r="M38" s="21"/>
      <c r="N38" s="21"/>
      <c r="O38" s="21"/>
    </row>
    <row r="39" spans="1:15" x14ac:dyDescent="0.25">
      <c r="A39" s="35"/>
      <c r="B39" s="35"/>
      <c r="C39" s="71"/>
      <c r="D39" s="35"/>
      <c r="E39" s="4"/>
      <c r="F39" s="58"/>
      <c r="G39" s="69"/>
      <c r="H39" s="21"/>
      <c r="I39" s="42"/>
      <c r="J39" s="42"/>
      <c r="K39" s="21"/>
      <c r="L39" s="42"/>
      <c r="M39" s="21"/>
      <c r="N39" s="21"/>
      <c r="O39" s="21"/>
    </row>
    <row r="40" spans="1:15" x14ac:dyDescent="0.25">
      <c r="A40" s="35"/>
      <c r="B40" s="72"/>
      <c r="C40" s="71"/>
      <c r="D40" s="73"/>
      <c r="E40" s="4"/>
      <c r="F40" s="58"/>
      <c r="G40" s="21"/>
      <c r="H40" s="21"/>
      <c r="I40" s="42"/>
      <c r="J40" s="42"/>
      <c r="K40" s="21"/>
      <c r="L40" s="42"/>
      <c r="M40" s="21"/>
      <c r="N40" s="21"/>
      <c r="O40" s="21"/>
    </row>
    <row r="41" spans="1:15" x14ac:dyDescent="0.25">
      <c r="A41" s="35"/>
      <c r="B41" s="35"/>
      <c r="C41" s="71"/>
      <c r="D41" s="35"/>
      <c r="E41" s="57"/>
      <c r="F41" s="57"/>
      <c r="G41" s="21"/>
      <c r="H41" s="21"/>
      <c r="I41" s="42"/>
      <c r="J41" s="42"/>
      <c r="K41" s="21"/>
      <c r="L41" s="42"/>
      <c r="M41" s="21"/>
      <c r="N41" s="21"/>
      <c r="O41" s="21"/>
    </row>
    <row r="42" spans="1:15" x14ac:dyDescent="0.25">
      <c r="E42" s="57"/>
      <c r="F42" s="57"/>
      <c r="G42" s="21"/>
      <c r="H42" s="21"/>
      <c r="I42" s="42"/>
      <c r="J42" s="42"/>
      <c r="K42" s="21"/>
      <c r="L42" s="42"/>
      <c r="M42" s="21"/>
      <c r="N42" s="21"/>
      <c r="O42" s="21"/>
    </row>
    <row r="43" spans="1:15" x14ac:dyDescent="0.25">
      <c r="A43" s="45" t="s">
        <v>31</v>
      </c>
      <c r="B43" s="74" t="s">
        <v>32</v>
      </c>
      <c r="C43" s="74"/>
      <c r="D43" s="74"/>
      <c r="E43" s="57"/>
      <c r="F43" s="57"/>
      <c r="G43" s="21"/>
      <c r="H43" s="21"/>
      <c r="I43" s="42"/>
      <c r="J43" s="42"/>
      <c r="K43" s="21"/>
      <c r="L43" s="42"/>
      <c r="M43" s="21"/>
      <c r="N43" s="21"/>
      <c r="O43" s="21"/>
    </row>
    <row r="44" spans="1:15" x14ac:dyDescent="0.25">
      <c r="A44" s="75" t="s">
        <v>33</v>
      </c>
      <c r="B44" s="76" t="s">
        <v>34</v>
      </c>
      <c r="C44" s="76"/>
      <c r="D44" s="76"/>
      <c r="E44" s="57"/>
      <c r="F44" s="57"/>
      <c r="G44" s="21"/>
      <c r="H44" s="21"/>
      <c r="I44" s="42"/>
      <c r="J44" s="42"/>
      <c r="K44" s="21"/>
      <c r="L44" s="42"/>
      <c r="M44" s="21"/>
      <c r="N44" s="21"/>
      <c r="O44" s="21"/>
    </row>
    <row r="45" spans="1:15" x14ac:dyDescent="0.25">
      <c r="A45" s="75"/>
      <c r="B45" s="75"/>
      <c r="C45" s="75"/>
      <c r="D45" s="75"/>
      <c r="E45" s="57"/>
      <c r="F45" s="57"/>
      <c r="G45" s="21"/>
      <c r="H45" s="21"/>
      <c r="I45" s="42"/>
      <c r="J45" s="42"/>
      <c r="K45" s="21"/>
      <c r="L45" s="42"/>
      <c r="M45" s="21"/>
      <c r="N45" s="21"/>
      <c r="O45" s="21"/>
    </row>
    <row r="46" spans="1:15" x14ac:dyDescent="0.25">
      <c r="A46" s="75"/>
      <c r="B46" s="75"/>
      <c r="C46" s="75"/>
      <c r="D46" s="75"/>
      <c r="E46" s="57"/>
      <c r="F46" s="57"/>
      <c r="G46" s="21"/>
      <c r="H46" s="21"/>
      <c r="I46" s="42"/>
      <c r="J46" s="42"/>
      <c r="K46" s="21"/>
      <c r="L46" s="42"/>
      <c r="M46" s="21"/>
      <c r="N46" s="21"/>
      <c r="O46" s="21"/>
    </row>
    <row r="47" spans="1:15" x14ac:dyDescent="0.25">
      <c r="A47" s="77"/>
      <c r="B47" s="77"/>
      <c r="C47" s="78"/>
      <c r="D47" s="77"/>
      <c r="E47" s="57"/>
      <c r="F47" s="57"/>
      <c r="G47" s="21"/>
      <c r="H47" s="21"/>
      <c r="I47" s="42"/>
      <c r="J47" s="42"/>
      <c r="K47" s="21"/>
      <c r="L47" s="42"/>
      <c r="M47" s="21"/>
      <c r="N47" s="21"/>
      <c r="O47" s="21"/>
    </row>
    <row r="48" spans="1:15" x14ac:dyDescent="0.25">
      <c r="A48" s="77"/>
      <c r="B48" s="77"/>
      <c r="C48" s="78"/>
      <c r="D48" s="77"/>
      <c r="E48" s="57"/>
      <c r="F48" s="57"/>
      <c r="G48" s="21"/>
      <c r="H48" s="21"/>
      <c r="I48" s="42"/>
      <c r="J48" s="42"/>
      <c r="K48" s="21"/>
      <c r="L48" s="42"/>
      <c r="M48" s="21"/>
      <c r="N48" s="21"/>
      <c r="O48" s="21"/>
    </row>
    <row r="49" spans="1:15" x14ac:dyDescent="0.25">
      <c r="A49" s="77"/>
      <c r="B49" s="77"/>
      <c r="C49" s="78"/>
      <c r="D49" s="77"/>
      <c r="E49" s="57"/>
      <c r="F49" s="57"/>
      <c r="G49" s="21"/>
      <c r="H49" s="21"/>
      <c r="I49" s="42"/>
      <c r="J49" s="42"/>
      <c r="K49" s="21"/>
      <c r="L49" s="42"/>
      <c r="M49" s="21"/>
      <c r="N49" s="21"/>
      <c r="O49" s="21"/>
    </row>
    <row r="50" spans="1:15" x14ac:dyDescent="0.25">
      <c r="A50" s="76" t="s">
        <v>35</v>
      </c>
      <c r="B50" s="76"/>
      <c r="C50" s="76"/>
      <c r="D50" s="76"/>
      <c r="E50" s="57"/>
      <c r="F50" s="57"/>
      <c r="G50" s="21"/>
      <c r="H50" s="21"/>
      <c r="I50" s="42"/>
      <c r="J50" s="42"/>
      <c r="K50" s="21"/>
      <c r="L50" s="42"/>
      <c r="M50" s="21"/>
      <c r="N50" s="21"/>
      <c r="O50" s="21"/>
    </row>
    <row r="51" spans="1:15" x14ac:dyDescent="0.25">
      <c r="A51" s="76" t="s">
        <v>36</v>
      </c>
      <c r="B51" s="76"/>
      <c r="C51" s="76"/>
      <c r="D51" s="76"/>
      <c r="E51" s="57"/>
      <c r="F51" s="57"/>
      <c r="G51" s="21"/>
      <c r="H51" s="21"/>
      <c r="I51" s="42"/>
      <c r="J51" s="42"/>
      <c r="K51" s="21"/>
      <c r="L51" s="42"/>
      <c r="M51" s="21"/>
      <c r="N51" s="21"/>
      <c r="O51" s="21"/>
    </row>
    <row r="52" spans="1:15" x14ac:dyDescent="0.25">
      <c r="E52" s="57"/>
      <c r="F52" s="57"/>
      <c r="G52" s="21"/>
      <c r="H52" s="21"/>
      <c r="I52" s="42"/>
      <c r="J52" s="42"/>
      <c r="K52" s="21"/>
      <c r="L52" s="42"/>
      <c r="M52" s="21"/>
      <c r="N52" s="21"/>
      <c r="O52" s="21"/>
    </row>
    <row r="53" spans="1:15" x14ac:dyDescent="0.25">
      <c r="E53" s="57"/>
      <c r="F53" s="57"/>
      <c r="G53" s="21"/>
      <c r="H53" s="21"/>
      <c r="I53" s="69"/>
      <c r="J53" s="42"/>
      <c r="K53" s="21"/>
      <c r="L53" s="42"/>
      <c r="M53" s="21"/>
      <c r="N53" s="21"/>
      <c r="O53" s="21"/>
    </row>
    <row r="54" spans="1:15" x14ac:dyDescent="0.25">
      <c r="E54" s="57"/>
      <c r="F54" s="57"/>
      <c r="G54" s="21"/>
      <c r="H54" s="21"/>
      <c r="I54" s="21"/>
      <c r="J54" s="42"/>
      <c r="K54" s="21"/>
      <c r="L54" s="42"/>
      <c r="M54" s="21"/>
      <c r="N54" s="21"/>
      <c r="O54" s="21"/>
    </row>
    <row r="55" spans="1:15" x14ac:dyDescent="0.25">
      <c r="E55" s="57"/>
      <c r="F55" s="57"/>
      <c r="G55" s="17"/>
      <c r="H55" s="17"/>
      <c r="I55" s="17"/>
      <c r="J55" s="79"/>
      <c r="K55" s="17"/>
      <c r="L55" s="80"/>
      <c r="M55" s="17"/>
      <c r="N55" s="17"/>
      <c r="O55" s="17"/>
    </row>
    <row r="56" spans="1:15" x14ac:dyDescent="0.25">
      <c r="E56" s="57"/>
      <c r="F56" s="81"/>
      <c r="G56" s="82"/>
      <c r="H56" s="82"/>
      <c r="I56" s="65"/>
      <c r="J56" s="17"/>
      <c r="K56" s="17"/>
      <c r="L56" s="17"/>
      <c r="M56" s="17"/>
      <c r="N56" s="17"/>
      <c r="O56" s="17"/>
    </row>
    <row r="57" spans="1:15" x14ac:dyDescent="0.25">
      <c r="E57" s="57"/>
      <c r="F57" s="57"/>
      <c r="G57" s="83"/>
      <c r="H57" s="17"/>
      <c r="I57" s="65"/>
      <c r="J57" s="17"/>
      <c r="K57" s="17"/>
      <c r="L57" s="17"/>
      <c r="M57" s="17"/>
      <c r="N57" s="17"/>
      <c r="O57" s="17"/>
    </row>
    <row r="58" spans="1:15" x14ac:dyDescent="0.25">
      <c r="E58" s="57"/>
      <c r="F58" s="57"/>
      <c r="G58" s="17"/>
      <c r="H58" s="17"/>
      <c r="I58" s="17"/>
      <c r="J58" s="17"/>
      <c r="K58" s="17"/>
      <c r="L58" s="17"/>
      <c r="M58" s="17"/>
      <c r="N58" s="17"/>
      <c r="O58" s="17"/>
    </row>
    <row r="59" spans="1:15" x14ac:dyDescent="0.25">
      <c r="E59" s="57"/>
      <c r="F59" s="57"/>
      <c r="G59" s="84"/>
      <c r="H59" s="17"/>
      <c r="I59" s="17"/>
      <c r="J59" s="17"/>
      <c r="K59" s="17"/>
      <c r="L59" s="17"/>
      <c r="M59" s="17"/>
      <c r="N59" s="17"/>
      <c r="O59" s="17"/>
    </row>
    <row r="60" spans="1:15" x14ac:dyDescent="0.25">
      <c r="G60" s="17"/>
      <c r="H60" s="17"/>
      <c r="I60" s="17"/>
      <c r="J60" s="17"/>
      <c r="K60" s="17"/>
      <c r="L60" s="17"/>
      <c r="M60" s="17"/>
      <c r="N60" s="17"/>
      <c r="O60" s="17"/>
    </row>
    <row r="61" spans="1:15" x14ac:dyDescent="0.25">
      <c r="G61" s="17"/>
      <c r="H61" s="17"/>
      <c r="I61" s="17"/>
      <c r="J61" s="17"/>
      <c r="K61" s="17"/>
      <c r="L61" s="17"/>
      <c r="M61" s="17"/>
      <c r="N61" s="17"/>
      <c r="O61" s="17"/>
    </row>
    <row r="62" spans="1:15" x14ac:dyDescent="0.25">
      <c r="G62" s="17"/>
      <c r="H62" s="17"/>
      <c r="I62" s="17"/>
      <c r="J62" s="17"/>
      <c r="K62" s="65"/>
      <c r="L62" s="17"/>
      <c r="M62" s="17"/>
      <c r="N62" s="17"/>
      <c r="O62" s="17"/>
    </row>
    <row r="63" spans="1:15" x14ac:dyDescent="0.25">
      <c r="G63" s="17"/>
      <c r="H63" s="17"/>
      <c r="I63" s="17"/>
      <c r="J63" s="17"/>
      <c r="K63" s="65"/>
      <c r="L63" s="65"/>
      <c r="M63" s="17"/>
      <c r="N63" s="17"/>
      <c r="O63" s="17"/>
    </row>
  </sheetData>
  <mergeCells count="9">
    <mergeCell ref="B44:D44"/>
    <mergeCell ref="A50:D50"/>
    <mergeCell ref="A51:D51"/>
    <mergeCell ref="A5:D5"/>
    <mergeCell ref="A6:D6"/>
    <mergeCell ref="A7:D7"/>
    <mergeCell ref="A8:D8"/>
    <mergeCell ref="A11:D11"/>
    <mergeCell ref="B43:D43"/>
  </mergeCells>
  <pageMargins left="0.70866141732283505" right="0.70866141732283505" top="0.74803149606299202" bottom="0.74803149606299202" header="0.31496062992126" footer="0.31496062992126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FLUJO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Taveras</dc:creator>
  <cp:lastModifiedBy>Maria Taveras</cp:lastModifiedBy>
  <dcterms:created xsi:type="dcterms:W3CDTF">2026-07-14T17:15:43Z</dcterms:created>
  <dcterms:modified xsi:type="dcterms:W3CDTF">2026-07-14T17:16:06Z</dcterms:modified>
</cp:coreProperties>
</file>