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SISANOC\"/>
    </mc:Choice>
  </mc:AlternateContent>
  <xr:revisionPtr revIDLastSave="0" documentId="13_ncr:1_{1E9B0BF6-3B83-4531-8BE4-5152574C43F4}" xr6:coauthVersionLast="36" xr6:coauthVersionMax="36" xr10:uidLastSave="{00000000-0000-0000-0000-000000000000}"/>
  <bookViews>
    <workbookView xWindow="0" yWindow="0" windowWidth="28800" windowHeight="12105" xr2:uid="{0D5D764D-588E-4622-95F3-070C7411C458}"/>
  </bookViews>
  <sheets>
    <sheet name="EEFF Presuspuestado y R. juni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7" i="1" l="1"/>
  <c r="G26" i="1"/>
  <c r="F26" i="1"/>
  <c r="G25" i="1"/>
  <c r="G24" i="1"/>
  <c r="F24" i="1"/>
  <c r="G23" i="1"/>
  <c r="F23" i="1"/>
  <c r="G22" i="1"/>
  <c r="F22" i="1"/>
  <c r="G21" i="1"/>
  <c r="G20" i="1" s="1"/>
  <c r="F21" i="1"/>
  <c r="E20" i="1"/>
  <c r="F20" i="1" s="1"/>
  <c r="D20" i="1"/>
  <c r="G19" i="1"/>
  <c r="F19" i="1"/>
  <c r="G18" i="1"/>
  <c r="F18" i="1"/>
  <c r="G17" i="1"/>
  <c r="F17" i="1"/>
  <c r="G16" i="1"/>
  <c r="F16" i="1"/>
  <c r="G15" i="1"/>
  <c r="F15" i="1"/>
  <c r="F14" i="1"/>
  <c r="G13" i="1"/>
  <c r="F13" i="1"/>
  <c r="G12" i="1"/>
  <c r="F12" i="1"/>
  <c r="G11" i="1"/>
  <c r="F11" i="1"/>
  <c r="G10" i="1"/>
  <c r="E10" i="1"/>
  <c r="E28" i="1" s="1"/>
  <c r="D10" i="1"/>
  <c r="D28" i="1" s="1"/>
  <c r="G28" i="1" l="1"/>
  <c r="F10" i="1"/>
  <c r="F28" i="1" s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<sst xmlns="http://schemas.openxmlformats.org/spreadsheetml/2006/main" count="32" uniqueCount="32">
  <si>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</si>
  <si>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Corte al  30 de junio del 2026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</si>
  <si>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</si>
  <si>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</si>
  <si>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</si>
  <si>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</si>
  <si>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</si>
  <si>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</si>
  <si>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</si>
  <si>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</si>
  <si>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</si>
  <si>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</si>
  <si>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</si>
  <si>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</si>
  <si>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</si>
  <si>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</si>
  <si>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</si>
  <si>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</si>
  <si>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</si>
  <si>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</si>
  <si>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</si>
  <si>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</si>
  <si>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</si>
  <si>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</si>
  <si>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</si>
  <si>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</si>
  <si>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t>Obras</t>
  </si>
  <si>
    <r>
      <rPr>
        <b/>
        <sz val="12"/>
        <color rgb="FF231F20"/>
        <rFont val="Times New Roman"/>
        <family val="1"/>
      </rPr>
      <t>Resultado financiero (1-2)</t>
    </r>
  </si>
  <si>
    <t>Firma del Superintendente.</t>
  </si>
  <si>
    <t>Firma del Director Financiero.</t>
  </si>
  <si>
    <t>_____________________________________</t>
  </si>
  <si>
    <t xml:space="preserve">                                                                               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</si>
</sst>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-* #,##0.00_-;\-* #,##0.00_-;_-* &quot;-&quot;??_-;_-@_-"/>
    <numFmt numFmtId="166" formatCode="###0.0;#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65" fontId="4" fillId="0" borderId="4" xfId="2" applyFont="1" applyFill="1" applyBorder="1" applyAlignment="1">
      <alignment horizontal="center" vertical="top" wrapText="1"/>
    </xf>
    <xf numFmtId="9" fontId="4" fillId="0" borderId="4" xfId="1" applyFont="1" applyFill="1" applyBorder="1" applyAlignment="1">
      <alignment horizontal="center" vertical="top" wrapText="1"/>
    </xf>
    <xf numFmtId="165" fontId="4" fillId="0" borderId="5" xfId="2" applyFont="1" applyFill="1" applyBorder="1" applyAlignment="1">
      <alignment horizontal="center" vertical="top" wrapText="1"/>
    </xf>
    <xf numFmtId="166" fontId="6" fillId="0" borderId="4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9" fontId="7" fillId="0" borderId="4" xfId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165" fontId="7" fillId="0" borderId="4" xfId="2" applyFont="1" applyFill="1" applyBorder="1" applyAlignment="1">
      <alignment horizontal="center" vertical="top" wrapText="1"/>
    </xf>
    <xf numFmtId="165" fontId="7" fillId="0" borderId="5" xfId="2" applyFont="1" applyFill="1" applyBorder="1" applyAlignment="1">
      <alignment horizontal="center" vertical="top" wrapText="1"/>
    </xf>
    <xf numFmtId="165" fontId="0" fillId="0" borderId="0" xfId="2" applyFont="1"/>
    <xf numFmtId="4" fontId="0" fillId="0" borderId="4" xfId="0" applyNumberFormat="1" applyBorder="1"/>
    <xf numFmtId="165" fontId="0" fillId="0" borderId="0" xfId="0" applyNumberFormat="1"/>
    <xf numFmtId="4" fontId="0" fillId="0" borderId="0" xfId="0" applyNumberFormat="1" applyBorder="1"/>
    <xf numFmtId="165" fontId="1" fillId="0" borderId="4" xfId="2" applyFont="1" applyBorder="1" applyAlignment="1">
      <alignment horizontal="right" vertical="center" wrapText="1"/>
    </xf>
    <xf numFmtId="0" fontId="0" fillId="0" borderId="4" xfId="0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 wrapText="1"/>
    </xf>
    <xf numFmtId="165" fontId="4" fillId="0" borderId="6" xfId="2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165" fontId="4" fillId="0" borderId="7" xfId="2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/>
    </xf>
  </cellXfs>
  <cellStyles count="3">
    <cellStyle name="Millares 4" xfId="2" xr:uid="{C595BA61-620D-4761-AD74-ADF1E4684AE7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126524</xdr:colOff>
      <xdr:row>0</xdr:row>
      <xdr:rowOff>1</xdr:rowOff>
    </xdr:from>
    <xdr:to>
      <xdr:col>3</xdr:col>
      <xdr:colOff>938220</xdr:colOff>
      <xdr:row>4</xdr:row>
      <xdr:rowOff>26277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210EF10D-82E0-4984-A631-E4E7BB5E58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524" y="1"/>
          <a:ext cx="3354871" cy="788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581E-AD03-4132-A312-35ABF41B0826}">
  <dimension ref="B5:L38"/>
  <sheetViews>
    <sheetView tabSelected="1" zoomScale="145" zoomScaleNormal="145" workbookViewId="0">
      <selection activeCell="H23" sqref="H23"/>
    </sheetView>
  </sheetViews>
  <sheetFormatPr baseColWidth="10" defaultRowHeight="15" x14ac:dyDescent="0.25"/>
  <cols>
    <col min="2" max="2" width="4" customWidth="1"/>
    <col min="3" max="3" width="34.140625" customWidth="1"/>
    <col min="4" max="4" width="17" customWidth="1"/>
    <col min="5" max="5" width="17.42578125" bestFit="1" customWidth="1"/>
    <col min="6" max="6" width="13.28515625" customWidth="1"/>
    <col min="7" max="7" width="17.42578125" bestFit="1" customWidth="1"/>
    <col min="10" max="12" width="15.140625" bestFit="1" customWidth="1"/>
  </cols>
  <sheetData>
    <row r="5" spans="2:12" x14ac:dyDescent="0.25">
      <c r="B5" s="30" t="s">
        <v>0</v>
      </c>
      <c r="C5" s="30"/>
      <c r="D5" s="30"/>
      <c r="E5" s="30"/>
      <c r="F5" s="30"/>
      <c r="G5" s="30"/>
    </row>
    <row r="6" spans="2:12" x14ac:dyDescent="0.25">
      <c r="B6" s="30" t="s">
        <v>1</v>
      </c>
      <c r="C6" s="30"/>
      <c r="D6" s="30"/>
      <c r="E6" s="30"/>
      <c r="F6" s="30"/>
      <c r="G6" s="30"/>
    </row>
    <row r="7" spans="2:12" x14ac:dyDescent="0.25">
      <c r="B7" s="30" t="s">
        <v>2</v>
      </c>
      <c r="C7" s="30"/>
      <c r="D7" s="30"/>
      <c r="E7" s="30"/>
      <c r="F7" s="30"/>
      <c r="G7" s="30"/>
    </row>
    <row r="8" spans="2:12" ht="15.75" thickBot="1" x14ac:dyDescent="0.3">
      <c r="B8" s="31" t="s">
        <v>3</v>
      </c>
      <c r="C8" s="31"/>
      <c r="D8" s="31"/>
      <c r="E8" s="31"/>
      <c r="F8" s="31"/>
      <c r="G8" s="31"/>
    </row>
    <row r="9" spans="2:12" ht="42.75" x14ac:dyDescent="0.25">
      <c r="B9" s="32" t="s">
        <v>4</v>
      </c>
      <c r="C9" s="33"/>
      <c r="D9" s="1" t="s">
        <v>5</v>
      </c>
      <c r="E9" s="1" t="s">
        <v>6</v>
      </c>
      <c r="F9" s="1" t="s">
        <v>7</v>
      </c>
      <c r="G9" s="2" t="s">
        <v>8</v>
      </c>
    </row>
    <row r="10" spans="2:12" x14ac:dyDescent="0.25">
      <c r="B10" s="3">
        <v>1</v>
      </c>
      <c r="C10" s="4" t="s">
        <v>9</v>
      </c>
      <c r="D10" s="5">
        <f>SUM(D11:D19)</f>
        <v>819179775.97000003</v>
      </c>
      <c r="E10" s="5">
        <f>SUM(E11:E19)</f>
        <v>340463492.5</v>
      </c>
      <c r="F10" s="6">
        <f t="shared" ref="F10:F26" si="0">+E10/D10</f>
        <v>0.41561510975640642</v>
      </c>
      <c r="G10" s="7">
        <f>SUM(G11:G19)</f>
        <v>478716283.47000003</v>
      </c>
    </row>
    <row r="11" spans="2:12" hidden="1" x14ac:dyDescent="0.25">
      <c r="B11" s="8">
        <v>1.1000000000000001</v>
      </c>
      <c r="C11" s="9" t="s">
        <v>10</v>
      </c>
      <c r="D11" s="10">
        <v>0</v>
      </c>
      <c r="E11" s="10">
        <v>0</v>
      </c>
      <c r="F11" s="11">
        <f>+E11/18</f>
        <v>0</v>
      </c>
      <c r="G11" s="12">
        <f t="shared" ref="G11:G19" si="1">+D11-E11</f>
        <v>0</v>
      </c>
    </row>
    <row r="12" spans="2:12" hidden="1" x14ac:dyDescent="0.25">
      <c r="B12" s="8">
        <v>1.2</v>
      </c>
      <c r="C12" s="9" t="s">
        <v>11</v>
      </c>
      <c r="D12" s="10">
        <v>0</v>
      </c>
      <c r="E12" s="10">
        <v>0</v>
      </c>
      <c r="F12" s="11" t="e">
        <f t="shared" si="0"/>
        <v>#DIV/0!</v>
      </c>
      <c r="G12" s="12">
        <f t="shared" si="1"/>
        <v>0</v>
      </c>
    </row>
    <row r="13" spans="2:12" hidden="1" x14ac:dyDescent="0.25">
      <c r="B13" s="8">
        <v>1.3</v>
      </c>
      <c r="C13" s="9" t="s">
        <v>12</v>
      </c>
      <c r="D13" s="10">
        <v>0</v>
      </c>
      <c r="E13" s="10">
        <v>0</v>
      </c>
      <c r="F13" s="11" t="e">
        <f t="shared" si="0"/>
        <v>#DIV/0!</v>
      </c>
      <c r="G13" s="12">
        <f t="shared" si="1"/>
        <v>0</v>
      </c>
    </row>
    <row r="14" spans="2:12" x14ac:dyDescent="0.25">
      <c r="B14" s="8">
        <v>1.4</v>
      </c>
      <c r="C14" s="9" t="s">
        <v>13</v>
      </c>
      <c r="D14" s="13">
        <v>789179775.97000003</v>
      </c>
      <c r="E14" s="13">
        <v>337500000</v>
      </c>
      <c r="F14" s="11">
        <f t="shared" si="0"/>
        <v>0.42765921058376155</v>
      </c>
      <c r="G14" s="14">
        <f>+D14-E14</f>
        <v>451679775.97000003</v>
      </c>
      <c r="J14" s="15"/>
      <c r="L14" s="15"/>
    </row>
    <row r="15" spans="2:12" hidden="1" x14ac:dyDescent="0.25">
      <c r="B15" s="8">
        <v>1.5</v>
      </c>
      <c r="C15" s="9" t="s">
        <v>14</v>
      </c>
      <c r="D15" s="13"/>
      <c r="E15" s="13"/>
      <c r="F15" s="11" t="e">
        <f t="shared" si="0"/>
        <v>#DIV/0!</v>
      </c>
      <c r="G15" s="12">
        <f t="shared" si="1"/>
        <v>0</v>
      </c>
      <c r="J15" s="15"/>
    </row>
    <row r="16" spans="2:12" x14ac:dyDescent="0.25">
      <c r="B16" s="8">
        <v>1.6</v>
      </c>
      <c r="C16" s="9" t="s">
        <v>15</v>
      </c>
      <c r="D16" s="13">
        <v>30000000</v>
      </c>
      <c r="E16" s="13">
        <v>2963492.5</v>
      </c>
      <c r="F16" s="11">
        <f t="shared" si="0"/>
        <v>9.8783083333333327E-2</v>
      </c>
      <c r="G16" s="14">
        <f>+D16-E16</f>
        <v>27036507.5</v>
      </c>
      <c r="J16" s="15"/>
      <c r="K16" s="15"/>
    </row>
    <row r="17" spans="2:12" hidden="1" x14ac:dyDescent="0.25">
      <c r="B17" s="8">
        <v>1.7</v>
      </c>
      <c r="C17" s="9" t="s">
        <v>16</v>
      </c>
      <c r="D17" s="10">
        <v>0</v>
      </c>
      <c r="E17" s="10">
        <v>0</v>
      </c>
      <c r="F17" s="11" t="e">
        <f t="shared" si="0"/>
        <v>#DIV/0!</v>
      </c>
      <c r="G17" s="12">
        <f t="shared" si="1"/>
        <v>0</v>
      </c>
      <c r="J17" s="15"/>
      <c r="K17" s="15"/>
    </row>
    <row r="18" spans="2:12" ht="30" hidden="1" x14ac:dyDescent="0.25">
      <c r="B18" s="8">
        <v>1.8</v>
      </c>
      <c r="C18" s="9" t="s">
        <v>17</v>
      </c>
      <c r="D18" s="10">
        <v>0</v>
      </c>
      <c r="E18" s="10">
        <v>0</v>
      </c>
      <c r="F18" s="11" t="e">
        <f t="shared" si="0"/>
        <v>#DIV/0!</v>
      </c>
      <c r="G18" s="12">
        <f t="shared" si="1"/>
        <v>0</v>
      </c>
      <c r="J18" s="15"/>
      <c r="K18" s="15"/>
    </row>
    <row r="19" spans="2:12" hidden="1" x14ac:dyDescent="0.25">
      <c r="B19" s="8">
        <v>1.9</v>
      </c>
      <c r="C19" s="9" t="s">
        <v>18</v>
      </c>
      <c r="D19" s="10">
        <v>0</v>
      </c>
      <c r="E19" s="10">
        <v>0</v>
      </c>
      <c r="F19" s="11" t="e">
        <f t="shared" si="0"/>
        <v>#DIV/0!</v>
      </c>
      <c r="G19" s="12">
        <f t="shared" si="1"/>
        <v>0</v>
      </c>
      <c r="J19" s="15"/>
      <c r="K19" s="15"/>
    </row>
    <row r="20" spans="2:12" x14ac:dyDescent="0.25">
      <c r="B20" s="3">
        <v>2</v>
      </c>
      <c r="C20" s="4" t="s">
        <v>19</v>
      </c>
      <c r="D20" s="5">
        <f>SUM(D21:D27)</f>
        <v>819179775.97000003</v>
      </c>
      <c r="E20" s="5">
        <f>SUM(E21:E27)</f>
        <v>288499246.77999997</v>
      </c>
      <c r="F20" s="6">
        <f t="shared" si="0"/>
        <v>0.35218062657660798</v>
      </c>
      <c r="G20" s="7">
        <f>SUM(G21:G27)</f>
        <v>530680529.19</v>
      </c>
      <c r="J20" s="15"/>
      <c r="K20" s="15"/>
    </row>
    <row r="21" spans="2:12" x14ac:dyDescent="0.25">
      <c r="B21" s="8">
        <v>2.1</v>
      </c>
      <c r="C21" s="9" t="s">
        <v>20</v>
      </c>
      <c r="D21" s="16">
        <v>522325000</v>
      </c>
      <c r="E21" s="16">
        <v>222803360.55000001</v>
      </c>
      <c r="F21" s="11">
        <f t="shared" si="0"/>
        <v>0.42656078217584842</v>
      </c>
      <c r="G21" s="14">
        <f t="shared" ref="G21:G27" si="2">+D21-E21</f>
        <v>299521639.44999999</v>
      </c>
      <c r="J21" s="15"/>
      <c r="K21" s="15"/>
      <c r="L21" s="15"/>
    </row>
    <row r="22" spans="2:12" x14ac:dyDescent="0.25">
      <c r="B22" s="8">
        <v>2.2000000000000002</v>
      </c>
      <c r="C22" s="9" t="s">
        <v>21</v>
      </c>
      <c r="D22" s="16">
        <v>139046752</v>
      </c>
      <c r="E22" s="16">
        <v>45221301.880000003</v>
      </c>
      <c r="F22" s="11">
        <f t="shared" si="0"/>
        <v>0.32522371957311164</v>
      </c>
      <c r="G22" s="14">
        <f t="shared" si="2"/>
        <v>93825450.120000005</v>
      </c>
      <c r="K22" s="15"/>
      <c r="L22" s="15"/>
    </row>
    <row r="23" spans="2:12" x14ac:dyDescent="0.25">
      <c r="B23" s="8">
        <v>2.2999999999999998</v>
      </c>
      <c r="C23" s="9" t="s">
        <v>22</v>
      </c>
      <c r="D23" s="16">
        <v>66432462.82</v>
      </c>
      <c r="E23" s="16">
        <v>15880127.33</v>
      </c>
      <c r="F23" s="11">
        <f t="shared" si="0"/>
        <v>0.23904167715454872</v>
      </c>
      <c r="G23" s="14">
        <f t="shared" si="2"/>
        <v>50552335.490000002</v>
      </c>
      <c r="K23" s="15"/>
      <c r="L23" s="15"/>
    </row>
    <row r="24" spans="2:12" x14ac:dyDescent="0.25">
      <c r="B24" s="8">
        <v>2.4</v>
      </c>
      <c r="C24" s="9" t="s">
        <v>23</v>
      </c>
      <c r="D24" s="16">
        <v>4098000</v>
      </c>
      <c r="E24" s="16">
        <v>1214434.95</v>
      </c>
      <c r="F24" s="11">
        <f t="shared" si="0"/>
        <v>0.29634820644216692</v>
      </c>
      <c r="G24" s="14">
        <f t="shared" si="2"/>
        <v>2883565.05</v>
      </c>
      <c r="K24" s="15"/>
      <c r="L24" s="15"/>
    </row>
    <row r="25" spans="2:12" x14ac:dyDescent="0.25">
      <c r="B25" s="8">
        <v>2.5</v>
      </c>
      <c r="C25" s="9" t="s">
        <v>24</v>
      </c>
      <c r="D25" s="13">
        <v>0</v>
      </c>
      <c r="E25" s="13">
        <v>0</v>
      </c>
      <c r="F25" s="11">
        <v>0</v>
      </c>
      <c r="G25" s="14">
        <f t="shared" si="2"/>
        <v>0</v>
      </c>
      <c r="K25" s="17"/>
    </row>
    <row r="26" spans="2:12" ht="18" customHeight="1" x14ac:dyDescent="0.25">
      <c r="B26" s="8">
        <v>2.6</v>
      </c>
      <c r="C26" s="9" t="s">
        <v>25</v>
      </c>
      <c r="D26" s="16">
        <v>69677561.150000006</v>
      </c>
      <c r="E26" s="18">
        <v>3380022.07</v>
      </c>
      <c r="F26" s="11">
        <f t="shared" si="0"/>
        <v>4.8509477286720441E-2</v>
      </c>
      <c r="G26" s="14">
        <f t="shared" si="2"/>
        <v>66297539.080000006</v>
      </c>
    </row>
    <row r="27" spans="2:12" x14ac:dyDescent="0.25">
      <c r="B27" s="8">
        <v>2.7</v>
      </c>
      <c r="C27" s="9" t="s">
        <v>26</v>
      </c>
      <c r="D27" s="19">
        <v>17600000</v>
      </c>
      <c r="E27" s="13">
        <v>0</v>
      </c>
      <c r="F27" s="11">
        <v>0</v>
      </c>
      <c r="G27" s="14">
        <f t="shared" si="2"/>
        <v>17600000</v>
      </c>
    </row>
    <row r="28" spans="2:12" ht="16.5" thickBot="1" x14ac:dyDescent="0.3">
      <c r="B28" s="20"/>
      <c r="C28" s="21" t="s">
        <v>27</v>
      </c>
      <c r="D28" s="22">
        <f>+D10-D20</f>
        <v>0</v>
      </c>
      <c r="E28" s="22">
        <f>+E10-E20</f>
        <v>51964245.720000029</v>
      </c>
      <c r="F28" s="23">
        <f>+F10-F20</f>
        <v>6.343448317979844E-2</v>
      </c>
      <c r="G28" s="24">
        <f>+G10-G20</f>
        <v>-51964245.719999969</v>
      </c>
      <c r="K28" s="15"/>
      <c r="L28" s="17"/>
    </row>
    <row r="32" spans="2:12" x14ac:dyDescent="0.25">
      <c r="C32" s="25"/>
      <c r="E32" s="34"/>
      <c r="F32" s="34"/>
      <c r="G32" s="34"/>
    </row>
    <row r="33" spans="3:7" x14ac:dyDescent="0.25">
      <c r="C33" s="26" t="s">
        <v>28</v>
      </c>
      <c r="E33" s="27" t="s">
        <v>29</v>
      </c>
      <c r="F33" s="27"/>
      <c r="G33" s="27"/>
    </row>
    <row r="37" spans="3:7" x14ac:dyDescent="0.25">
      <c r="C37" s="28" t="s">
        <v>30</v>
      </c>
      <c r="D37" s="28"/>
      <c r="E37" s="28"/>
      <c r="F37" s="28"/>
      <c r="G37" s="28"/>
    </row>
    <row r="38" spans="3:7" x14ac:dyDescent="0.25">
      <c r="C38" s="29" t="s">
        <v>31</v>
      </c>
      <c r="D38" s="29"/>
      <c r="E38" s="29"/>
      <c r="F38" s="29"/>
      <c r="G38" s="29"/>
    </row>
  </sheetData>
  <mergeCells count="9">
    <mergeCell ref="E33:G33"/>
    <mergeCell ref="C37:G37"/>
    <mergeCell ref="C38:G38"/>
    <mergeCell ref="B5:G5"/>
    <mergeCell ref="B6:G6"/>
    <mergeCell ref="B7:G7"/>
    <mergeCell ref="B8:G8"/>
    <mergeCell ref="B9:C9"/>
    <mergeCell ref="E32:G3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EEFF Presuspuestado y R. junio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Taveras</dc:creator>
  <cp:lastModifiedBy>Felipe Suero</cp:lastModifiedBy>
  <dcterms:created xsi:type="dcterms:W3CDTF">2026-07-14T17:08:20Z</dcterms:created>
  <dcterms:modified xsi:type="dcterms:W3CDTF">2026-07-15T15:28:23Z</dcterms:modified>
</cp:coreProperties>
</file>