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peralta\Desktop\"/>
    </mc:Choice>
  </mc:AlternateContent>
  <xr:revisionPtr revIDLastSave="0" documentId="8_{535EA6FF-AA0A-4F4F-9794-DCD659B61CE0}" xr6:coauthVersionLast="36" xr6:coauthVersionMax="36" xr10:uidLastSave="{00000000-0000-0000-0000-000000000000}"/>
  <bookViews>
    <workbookView xWindow="0" yWindow="0" windowWidth="23040" windowHeight="9708" tabRatio="599" firstSheet="4" activeTab="4" xr2:uid="{00000000-000D-0000-FFFF-FFFF00000000}"/>
  </bookViews>
  <sheets>
    <sheet name="Hoja1" sheetId="1" state="hidden" r:id="rId1"/>
    <sheet name="Hoja2" sheetId="3" state="hidden" r:id="rId2"/>
    <sheet name="CAJA CHICA" sheetId="2" state="hidden" r:id="rId3"/>
    <sheet name="AÑO 2014" sheetId="4" state="hidden" r:id="rId4"/>
    <sheet name="Hoja5" sheetId="12" r:id="rId5"/>
    <sheet name="Hoja3" sheetId="7" state="hidden" r:id="rId6"/>
    <sheet name="Hoja4" sheetId="6" state="hidden" r:id="rId7"/>
  </sheets>
  <definedNames>
    <definedName name="_xlnm.Print_Area" localSheetId="4">Hoja5!$A$1:$M$129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9" i="12" l="1"/>
  <c r="J38" i="12"/>
  <c r="J37" i="12"/>
  <c r="J36" i="12"/>
  <c r="J29" i="12"/>
  <c r="J28" i="12"/>
  <c r="J27" i="12"/>
  <c r="J26" i="12"/>
  <c r="J25" i="12"/>
  <c r="J24" i="12"/>
  <c r="I49" i="12"/>
  <c r="I48" i="12"/>
  <c r="I47" i="12"/>
  <c r="I46" i="12"/>
  <c r="I45" i="12"/>
  <c r="I44" i="12"/>
  <c r="I43" i="12"/>
  <c r="I42" i="12"/>
  <c r="I41" i="12"/>
  <c r="I40" i="12"/>
  <c r="I35" i="12"/>
  <c r="I34" i="12"/>
  <c r="I33" i="12"/>
  <c r="I32" i="12"/>
  <c r="I31" i="12"/>
  <c r="I30" i="12" l="1"/>
  <c r="J52" i="12" l="1"/>
  <c r="H52" i="12"/>
  <c r="I52" i="12" l="1"/>
  <c r="M23" i="12" l="1"/>
  <c r="M52" i="12" s="1"/>
  <c r="J30" i="6" l="1"/>
  <c r="I30" i="6"/>
  <c r="H30" i="6"/>
  <c r="G30" i="6"/>
  <c r="F30" i="6"/>
  <c r="E30" i="6"/>
  <c r="D30" i="6"/>
  <c r="F45" i="4" l="1"/>
  <c r="E21" i="3" l="1"/>
  <c r="G25" i="2" l="1"/>
  <c r="F18" i="1" l="1"/>
</calcChain>
</file>

<file path=xl/sharedStrings.xml><?xml version="1.0" encoding="utf-8"?>
<sst xmlns="http://schemas.openxmlformats.org/spreadsheetml/2006/main" count="396" uniqueCount="278">
  <si>
    <t>CONCEPTO</t>
  </si>
  <si>
    <t>PROVEEDOR</t>
  </si>
  <si>
    <t>MONTO RD$</t>
  </si>
  <si>
    <t>SERVICIO DE MONITOREO</t>
  </si>
  <si>
    <t>DOMINIO</t>
  </si>
  <si>
    <t>MATERIAL GASTABLE</t>
  </si>
  <si>
    <t>SERV. DE INTERPRETACION</t>
  </si>
  <si>
    <t>REPARACION RELOJ BIOMETRICO</t>
  </si>
  <si>
    <t>MEDIMAGE</t>
  </si>
  <si>
    <t>DOMINET. NET</t>
  </si>
  <si>
    <t>ANILESRED</t>
  </si>
  <si>
    <t>OSQUI</t>
  </si>
  <si>
    <t xml:space="preserve">      $206,44</t>
  </si>
  <si>
    <t>FECHA</t>
  </si>
  <si>
    <t xml:space="preserve">                             DIRECCION GENERAL  DE CONTRATACIONES PUBLICAS</t>
  </si>
  <si>
    <t xml:space="preserve">                               AÑO DEL BICENTENARIO DEL NATALICIO  DE  JUAN PABLO DUARTE</t>
  </si>
  <si>
    <t xml:space="preserve">                                               RELACION DE CUENTAS POR PAGAR</t>
  </si>
  <si>
    <t>MONTO GENERAL RD$</t>
  </si>
  <si>
    <t>MONTO GENERAL $</t>
  </si>
  <si>
    <t>PARQUEO DGCP</t>
  </si>
  <si>
    <t>BANCO CENTRAL</t>
  </si>
  <si>
    <t xml:space="preserve">                                             01/01/2013 HASTA 30/11/2013</t>
  </si>
  <si>
    <t>DIONICIO DE MOYA</t>
  </si>
  <si>
    <t>INSTALACION DE PLAFON</t>
  </si>
  <si>
    <t>WARNERYS   FUERTES</t>
  </si>
  <si>
    <t>ENVIO DE CORRESPONDENCIA</t>
  </si>
  <si>
    <t>COPIAS</t>
  </si>
  <si>
    <t>ROCIO  CONTRERAS</t>
  </si>
  <si>
    <t>ISABEL NOVA</t>
  </si>
  <si>
    <t>TALLER DE LAS PYMES</t>
  </si>
  <si>
    <t>GRINY  SORIANO</t>
  </si>
  <si>
    <t>WALQUIDIA  CANO</t>
  </si>
  <si>
    <t>TRANSPORTE DE TAXI</t>
  </si>
  <si>
    <t>JOEL DE MOYA</t>
  </si>
  <si>
    <t>VIATICOS FIN DE SEMANA</t>
  </si>
  <si>
    <t>PAULINO PEREZ</t>
  </si>
  <si>
    <t>PEAJE</t>
  </si>
  <si>
    <t>LUCRECIA RAMIREZ</t>
  </si>
  <si>
    <t xml:space="preserve">VIATICOS </t>
  </si>
  <si>
    <t>CENA P/DEPTO. TECNOLOGIA</t>
  </si>
  <si>
    <t>ACTIVIDAD P/LA NAVIDAD</t>
  </si>
  <si>
    <t>ALMUERZO</t>
  </si>
  <si>
    <t>PAPEL DE BAÑO Y SERVILLETAS</t>
  </si>
  <si>
    <t>CAFÉ Y AZUCAR</t>
  </si>
  <si>
    <t>OTROS</t>
  </si>
  <si>
    <t>DOCTORA YOKASTA</t>
  </si>
  <si>
    <t>VARIOS</t>
  </si>
  <si>
    <t>WILDA</t>
  </si>
  <si>
    <t>JARDINERIA</t>
  </si>
  <si>
    <t>NOTIFICACION DE ACTOS</t>
  </si>
  <si>
    <t>IVELISSE CEPEDA</t>
  </si>
  <si>
    <t>SANTIAGO VILORIO</t>
  </si>
  <si>
    <t>REEMBOLSO</t>
  </si>
  <si>
    <t>PERSONAL DE LA DGCP  PENDIENTES DE PAGOS</t>
  </si>
  <si>
    <t>TOTAL  GENERAL</t>
  </si>
  <si>
    <t>HONORARIOS PROFESIONALES</t>
  </si>
  <si>
    <t xml:space="preserve">                                             01/01/2013 HASTA 12/12/2013</t>
  </si>
  <si>
    <t>NOILA DECORACION</t>
  </si>
  <si>
    <t>DECORACIONES P/NAVIDAD</t>
  </si>
  <si>
    <t>CLARIBEL GALAN RODRIGUEZ</t>
  </si>
  <si>
    <t>COMEDORES ECONOMICOS</t>
  </si>
  <si>
    <t>ALMUERZO P/EMPLEADOS</t>
  </si>
  <si>
    <t>OFFITEK</t>
  </si>
  <si>
    <t>ROLLO TERMICO</t>
  </si>
  <si>
    <t>ALQUILER DE AUDITORIO</t>
  </si>
  <si>
    <t>CEI-RD</t>
  </si>
  <si>
    <t>PRINT SHOP</t>
  </si>
  <si>
    <t>CARNETS LAMINADO</t>
  </si>
  <si>
    <t>EDITORA HOY</t>
  </si>
  <si>
    <t>PUBLICIDAD</t>
  </si>
  <si>
    <t>LISTIN DIARIO</t>
  </si>
  <si>
    <t>NESTOR ESTEVEZ</t>
  </si>
  <si>
    <t>MAESTRIA DE CEREMONIA</t>
  </si>
  <si>
    <t>FILMACIONES HECTOR CARRASCO</t>
  </si>
  <si>
    <t>SERV. FOTOGRAFIAS</t>
  </si>
  <si>
    <t>PAGO</t>
  </si>
  <si>
    <t>DIPLUGIA PC OUTLET</t>
  </si>
  <si>
    <t xml:space="preserve">                  DIRECCION GENERAL  DE CONTRATACIONES PUBLICAS</t>
  </si>
  <si>
    <t>EQUIPOS INFORMATICOS</t>
  </si>
  <si>
    <t>ASOCIACION PMI</t>
  </si>
  <si>
    <t>CURSO CONGRESO INTERN.</t>
  </si>
  <si>
    <t>SERVICIOS DE MANTENIMIENTO</t>
  </si>
  <si>
    <t>SERVICIOS DE ASESORAMIENTO</t>
  </si>
  <si>
    <t>SOFTWARE</t>
  </si>
  <si>
    <t>SERVICIOS DE ARTESANIA</t>
  </si>
  <si>
    <t>JUAN DURAN DURAN</t>
  </si>
  <si>
    <t xml:space="preserve">ALMUERZO </t>
  </si>
  <si>
    <t>HOTEL MIRAMAR</t>
  </si>
  <si>
    <t>MIGUELINA BUFFET</t>
  </si>
  <si>
    <t>REPARACION PENDIENTE</t>
  </si>
  <si>
    <t>TALLER DE MEC. FELLITO</t>
  </si>
  <si>
    <t>MOBILIARIOS ALA SUR</t>
  </si>
  <si>
    <t xml:space="preserve">VIAJES PENDIENTES </t>
  </si>
  <si>
    <t>GESTION DE PROYECTOS</t>
  </si>
  <si>
    <t xml:space="preserve">                             AÑO DE LA SUPERACION DEL ANALFABETISMO</t>
  </si>
  <si>
    <t xml:space="preserve"> EQUIPOS INFORMATICOS</t>
  </si>
  <si>
    <t>PRODUCTIVE BUSINES</t>
  </si>
  <si>
    <t>REMODELACION DE OFICINAS</t>
  </si>
  <si>
    <t>C V CONSTRUCCIONES</t>
  </si>
  <si>
    <t>PERAVIA MOTORS</t>
  </si>
  <si>
    <t>COMPRA DE MINIBUS</t>
  </si>
  <si>
    <t>PUBLICACIONES</t>
  </si>
  <si>
    <t>DOMINET</t>
  </si>
  <si>
    <t>REEMBOLSO JOEL DE MOYA</t>
  </si>
  <si>
    <t>REFRIPARTES</t>
  </si>
  <si>
    <t>MAGNA MOTOR</t>
  </si>
  <si>
    <t>REP. YEEPETA MELISSA CUEVAS</t>
  </si>
  <si>
    <t>DIETAS FIN DE SEMANA</t>
  </si>
  <si>
    <t>DIETA DIA FERIADO</t>
  </si>
  <si>
    <t>KELVIN JIMENEZ</t>
  </si>
  <si>
    <t>RICG</t>
  </si>
  <si>
    <t>PENDIENTE CALCULO</t>
  </si>
  <si>
    <t>JOEL DE MOYA/TULIO DE JESUS</t>
  </si>
  <si>
    <t>SAN FCO MACORIS</t>
  </si>
  <si>
    <t>(9 PERSONAS)</t>
  </si>
  <si>
    <t>YOKASTA GUZMAN</t>
  </si>
  <si>
    <t>REEMBOLSO DE VIATICOS</t>
  </si>
  <si>
    <t>JAVIER DE J. CABREJA ENERO-FEBRERO</t>
  </si>
  <si>
    <t>INVITACION  CONFERENCIA</t>
  </si>
  <si>
    <t>ARZOBISPADO METROPOLITANO</t>
  </si>
  <si>
    <t xml:space="preserve">                                             01/01/2014 HASTA 28/02/2014</t>
  </si>
  <si>
    <t>ACTIVIDAD EVENTO INTEC</t>
  </si>
  <si>
    <t>LIC. CLARIBEL GALAN</t>
  </si>
  <si>
    <t>HONORARIOS NOTARIALES</t>
  </si>
  <si>
    <t>DIFO-ELECTROMEC. ENERO-FEBRERO</t>
  </si>
  <si>
    <t>PARQUEO MES ENERO/ FEB./MARZO</t>
  </si>
  <si>
    <t>FONDO  REPONIBLE</t>
  </si>
  <si>
    <t>VPS- DGCP.GOV.DO.</t>
  </si>
  <si>
    <t>0-30</t>
  </si>
  <si>
    <t>31-60</t>
  </si>
  <si>
    <t>61-90</t>
  </si>
  <si>
    <t>91-120</t>
  </si>
  <si>
    <t>120 O MAS</t>
  </si>
  <si>
    <t xml:space="preserve">                                                                  AÑO DE LA SUPERACION DEL ANALFABETISMO</t>
  </si>
  <si>
    <t>REALIZADO POR:</t>
  </si>
  <si>
    <t>Licda. BELKYS DEOLEO</t>
  </si>
  <si>
    <t>CONTADORA GENERAL</t>
  </si>
  <si>
    <t>DEPARTAMENTO ADMINISTRATIVO-FINANCIERO</t>
  </si>
  <si>
    <t xml:space="preserve"> RELACION DE CUENTAS POR PAGAR</t>
  </si>
  <si>
    <t>POR ANTIGÜEDAD DE SALDO</t>
  </si>
  <si>
    <t xml:space="preserve">                                            DIRECCION GENERAL  DE CONTRATACIONES PUBLICAS</t>
  </si>
  <si>
    <t>PAGOS/TRANSFERENCIA</t>
  </si>
  <si>
    <t>PAGOS/CHEQUES</t>
  </si>
  <si>
    <t>CLARO C POR A</t>
  </si>
  <si>
    <t>MILENA AGENCIA DE VIAJES</t>
  </si>
  <si>
    <t>UNITEC</t>
  </si>
  <si>
    <t>HONORARIOS PROFEISONALES</t>
  </si>
  <si>
    <t>RENTA BANDA ANCHA</t>
  </si>
  <si>
    <t>FLOTAS ASIGNADAS DGCP</t>
  </si>
  <si>
    <t>REPARACION DE COMPUTADORAS</t>
  </si>
  <si>
    <t>PARQUEO MES DE ABRIL 2014</t>
  </si>
  <si>
    <t>REVISADO  POR:</t>
  </si>
  <si>
    <t>Licda. LUCRECIA RAMIREZ</t>
  </si>
  <si>
    <t>ENCARGADA ADMINSTRATIVA-FINANCIERA</t>
  </si>
  <si>
    <t>MIRLA RODRIGUEZ MOLINA</t>
  </si>
  <si>
    <t>PAGO NOTARIAL DE LICITACION</t>
  </si>
  <si>
    <t>AUTOMECANICA ROBERT</t>
  </si>
  <si>
    <t>REPARACION YEEPETA TCUSON</t>
  </si>
  <si>
    <t>PAGO BOLETOS AEREOS</t>
  </si>
  <si>
    <t xml:space="preserve">        01/01/2013 HASTA 31/05/2014</t>
  </si>
  <si>
    <t>NCF</t>
  </si>
  <si>
    <t>N/A</t>
  </si>
  <si>
    <t>0-30 dias</t>
  </si>
  <si>
    <t>31-60 dias</t>
  </si>
  <si>
    <t>61-90 dias</t>
  </si>
  <si>
    <t>120 dias o más</t>
  </si>
  <si>
    <t>Aprobado por:</t>
  </si>
  <si>
    <t>INFORME MENSUAL DE CUENTAS POR PAGAR</t>
  </si>
  <si>
    <t>A010010011500001098</t>
  </si>
  <si>
    <t>A010010011500000054</t>
  </si>
  <si>
    <t>A010010011500000017</t>
  </si>
  <si>
    <t>A010010011500000016</t>
  </si>
  <si>
    <t>B1500000005</t>
  </si>
  <si>
    <t>ASHVALSOPH INVESTMENTS</t>
  </si>
  <si>
    <t>FARMACIA MONTESINO</t>
  </si>
  <si>
    <t>COMPRA VIDRIO MARTILLADO</t>
  </si>
  <si>
    <t>B1500000135</t>
  </si>
  <si>
    <t>GEDESCO, SRL</t>
  </si>
  <si>
    <t>SUPERINTENDENCIA DE SEGUROS</t>
  </si>
  <si>
    <t>Director Financiero</t>
  </si>
  <si>
    <t>B1500000212</t>
  </si>
  <si>
    <t>A010010011500001305</t>
  </si>
  <si>
    <t>SUPLECA COMERCIAL</t>
  </si>
  <si>
    <t>B1500000165</t>
  </si>
  <si>
    <t>SAMAEM JYN,SRL</t>
  </si>
  <si>
    <t>Departamento de Contabilidad</t>
  </si>
  <si>
    <t>REYNA ISABEL RODRÍGUEZ</t>
  </si>
  <si>
    <t>COMPRA MEDICAMENTO</t>
  </si>
  <si>
    <t>SERVICIO DE READECUACIÓN DE OFICINA</t>
  </si>
  <si>
    <t>MATERIALES USO DEPTO INFORMÁTICA</t>
  </si>
  <si>
    <t>COMPRA MATERIALES VARIOS</t>
  </si>
  <si>
    <t>ALIMENTO PARA HUMANOS</t>
  </si>
  <si>
    <t>PUBLICIDAD Y PROPAGANDA</t>
  </si>
  <si>
    <t>HODELPA GRAN ALMIRANTE</t>
  </si>
  <si>
    <t>B1500000176</t>
  </si>
  <si>
    <t>ACTUALIDADES INFORMATIVAS</t>
  </si>
  <si>
    <t>SERV Y MANTENIMIENTO DE EDIFICIO</t>
  </si>
  <si>
    <t xml:space="preserve"> Enc. de Contabilidad</t>
  </si>
  <si>
    <t>91-120 dÍas</t>
  </si>
  <si>
    <t>María Taveras</t>
  </si>
  <si>
    <t>Departamento de Contabilidad:</t>
  </si>
  <si>
    <t>FelIpe Suero Capellán</t>
  </si>
  <si>
    <t>FECHA FACTURA</t>
  </si>
  <si>
    <t xml:space="preserve">FECHA VENCIMIENTO </t>
  </si>
  <si>
    <t>MONTO PAGADO RD$</t>
  </si>
  <si>
    <t>MONTO PENDIENTE RD$</t>
  </si>
  <si>
    <t>ESTADO FACTURAS</t>
  </si>
  <si>
    <t>VIGENTES</t>
  </si>
  <si>
    <t>VENCIDAS</t>
  </si>
  <si>
    <t>No. ORDEN ALMACÈN</t>
  </si>
  <si>
    <t>Jorge Luís Moronta</t>
  </si>
  <si>
    <t xml:space="preserve">            14/12/2015</t>
  </si>
  <si>
    <t xml:space="preserve">           16/12/2015</t>
  </si>
  <si>
    <t xml:space="preserve">          23/05/2017</t>
  </si>
  <si>
    <t xml:space="preserve">         23/03/2017</t>
  </si>
  <si>
    <t xml:space="preserve">          28/03/2022</t>
  </si>
  <si>
    <t xml:space="preserve">         30/05/2023</t>
  </si>
  <si>
    <t xml:space="preserve">           12/04/2024</t>
  </si>
  <si>
    <t xml:space="preserve">          18/12/2020</t>
  </si>
  <si>
    <t xml:space="preserve">              02/09/2014</t>
  </si>
  <si>
    <t xml:space="preserve">     Preparado por:</t>
  </si>
  <si>
    <t>E450000000451</t>
  </si>
  <si>
    <t>TRRUEL &amp;CO.,SRL</t>
  </si>
  <si>
    <t>COMPRA DE MOTOCICLETA</t>
  </si>
  <si>
    <t>E450000000064</t>
  </si>
  <si>
    <t>LEÒNG</t>
  </si>
  <si>
    <t>MOBILIARIO  DE OFICINA</t>
  </si>
  <si>
    <t>PLANETA AZUL</t>
  </si>
  <si>
    <t>E450000021689</t>
  </si>
  <si>
    <t>E450000022139</t>
  </si>
  <si>
    <t>E450000211910</t>
  </si>
  <si>
    <t>CAASD</t>
  </si>
  <si>
    <t>E450000000684</t>
  </si>
  <si>
    <t xml:space="preserve">TONER DEPOT MULTISERVICIOS </t>
  </si>
  <si>
    <t>MANENIMIENTO EUIPOS DE OFICINAS</t>
  </si>
  <si>
    <t>B1500000128</t>
  </si>
  <si>
    <t>LIMPIEZA Y MANTENIMIENTO DE OFICINA</t>
  </si>
  <si>
    <t>FUMINF</t>
  </si>
  <si>
    <t>E450000007662</t>
  </si>
  <si>
    <t>NEX DOMINICANA,SA.</t>
  </si>
  <si>
    <t>COMBUSTIBLE</t>
  </si>
  <si>
    <t>E450000007661</t>
  </si>
  <si>
    <t xml:space="preserve">                                                                                                                                 </t>
  </si>
  <si>
    <t>TOTAL:</t>
  </si>
  <si>
    <t>AL 28 DE FEBRERO  2026</t>
  </si>
  <si>
    <t>E450000022400</t>
  </si>
  <si>
    <t>E45000022400</t>
  </si>
  <si>
    <t>E45000022573</t>
  </si>
  <si>
    <t>E45000022897</t>
  </si>
  <si>
    <t>E450000001049</t>
  </si>
  <si>
    <t xml:space="preserve">GRUPO HYLSA </t>
  </si>
  <si>
    <t>COMPRA DE NEUMÀTICOS</t>
  </si>
  <si>
    <t>E450000000197</t>
  </si>
  <si>
    <t>GTG INDUSTRIAL, SRL.</t>
  </si>
  <si>
    <t>ALIMENTOS PARA HUMANOS</t>
  </si>
  <si>
    <t>E4500001567</t>
  </si>
  <si>
    <t>TROPIGAS DOMINICANA,SRL</t>
  </si>
  <si>
    <t>B1500000530</t>
  </si>
  <si>
    <t>RC HERNANDEZ SRL</t>
  </si>
  <si>
    <t>MANTENIMIENTO Y REP.PUERTA</t>
  </si>
  <si>
    <t>E450000000772</t>
  </si>
  <si>
    <t>MANTENIMIENTO Y REP. EQUIPOS OFICINAS</t>
  </si>
  <si>
    <t>E450000023735</t>
  </si>
  <si>
    <t>SERVICIOS DE AGUA POTABLE</t>
  </si>
  <si>
    <t>E450000023926</t>
  </si>
  <si>
    <t>E450000007377</t>
  </si>
  <si>
    <t>HUMANO SEGUROS,SA</t>
  </si>
  <si>
    <t xml:space="preserve">SEGURO MÈDICO </t>
  </si>
  <si>
    <t>SEGURO DE VIDA COLECTIVA</t>
  </si>
  <si>
    <t>E450000007145</t>
  </si>
  <si>
    <t>CODETEL</t>
  </si>
  <si>
    <t>SEVICIOS DE COMUNICACIÒN</t>
  </si>
  <si>
    <t>E450000100875</t>
  </si>
  <si>
    <t>E450000075672</t>
  </si>
  <si>
    <t>EDEESTE</t>
  </si>
  <si>
    <t>SERVICIOS DE ENERGÌA ELÈCTRICA</t>
  </si>
  <si>
    <t>E450000075708</t>
  </si>
  <si>
    <t>E450000075745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</si>
</sst>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* #,##0.00\ _€_-;\-* #,##0.00\ _€_-;_-* &quot;-&quot;??\ _€_-;_-@_-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0"/>
      <color rgb="FF0070C0"/>
      <name val="Arial"/>
      <family val="2"/>
    </font>
    <font>
      <sz val="10"/>
      <name val="Times New Roman"/>
      <family val="1"/>
    </font>
    <font>
      <sz val="10"/>
      <color theme="3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1"/>
      <name val="Calibri"/>
      <family val="2"/>
      <scheme val="minor"/>
    </font>
    <font>
      <i/>
      <sz val="11"/>
      <color theme="8" tint="-0.249977111117893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FF0000"/>
      <name val="Times New Roman"/>
      <family val="1"/>
    </font>
    <font>
      <b/>
      <sz val="16"/>
      <color theme="1"/>
      <name val="Times New Roman"/>
      <family val="1"/>
    </font>
    <font>
      <b/>
      <sz val="26"/>
      <color theme="1"/>
      <name val="Times New Roman"/>
      <family val="1"/>
    </font>
    <font>
      <b/>
      <sz val="26"/>
      <name val="Times New Roman"/>
      <family val="1"/>
    </font>
    <font>
      <b/>
      <sz val="26"/>
      <color theme="1"/>
      <name val="Calibri"/>
      <family val="2"/>
      <scheme val="minor"/>
    </font>
    <font>
      <b/>
      <sz val="28"/>
      <color theme="1"/>
      <name val="Times New Roman"/>
      <family val="1"/>
    </font>
    <font>
      <b/>
      <sz val="28"/>
      <name val="Times New Roman"/>
      <family val="1"/>
    </font>
    <font>
      <sz val="36"/>
      <color theme="1"/>
      <name val="Calibri"/>
      <family val="2"/>
      <scheme val="minor"/>
    </font>
    <font>
      <b/>
      <sz val="24"/>
      <name val="Times New Roman"/>
      <family val="1"/>
    </font>
    <font>
      <b/>
      <sz val="24"/>
      <color theme="1"/>
      <name val="Times New Roman"/>
      <family val="1"/>
    </font>
    <font>
      <sz val="2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8"/>
      <color theme="1"/>
      <name val="Times New Roman"/>
      <family val="1"/>
    </font>
    <font>
      <sz val="28"/>
      <name val="Times New Roman"/>
      <family val="1"/>
    </font>
    <font>
      <sz val="28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36"/>
      <color theme="1"/>
      <name val="Times New Roman"/>
      <family val="1"/>
    </font>
    <font>
      <b/>
      <sz val="36"/>
      <name val="Times New Roman"/>
      <family val="1"/>
    </font>
    <font>
      <b/>
      <u/>
      <sz val="36"/>
      <name val="Times New Roman"/>
      <family val="1"/>
    </font>
    <font>
      <sz val="36"/>
      <color theme="1"/>
      <name val="Times New Roman"/>
      <family val="1"/>
    </font>
    <font>
      <sz val="36"/>
      <name val="Times New Roman"/>
      <family val="1"/>
    </font>
    <font>
      <i/>
      <sz val="36"/>
      <name val="Times New Roman"/>
      <family val="1"/>
    </font>
    <font>
      <i/>
      <sz val="36"/>
      <color theme="8" tint="-0.24997711111789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3">
    <xf numFmtId="0" fontId="0" fillId="0" borderId="0" xfId="0"/>
    <xf numFmtId="164" fontId="0" fillId="0" borderId="0" xfId="1" applyFont="1"/>
    <xf numFmtId="0" fontId="2" fillId="0" borderId="0" xfId="0" applyFont="1"/>
    <xf numFmtId="14" fontId="0" fillId="0" borderId="0" xfId="0" applyNumberFormat="1"/>
    <xf numFmtId="0" fontId="4" fillId="0" borderId="0" xfId="0" applyFont="1" applyAlignment="1">
      <alignment horizontal="left"/>
    </xf>
    <xf numFmtId="0" fontId="4" fillId="0" borderId="0" xfId="0" applyFont="1"/>
    <xf numFmtId="0" fontId="6" fillId="0" borderId="0" xfId="0" applyFont="1" applyAlignme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10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0" fillId="0" borderId="2" xfId="0" applyBorder="1"/>
    <xf numFmtId="0" fontId="0" fillId="0" borderId="12" xfId="0" applyBorder="1"/>
    <xf numFmtId="164" fontId="0" fillId="0" borderId="12" xfId="1" applyFont="1" applyBorder="1" applyAlignment="1">
      <alignment horizontal="right" wrapText="1"/>
    </xf>
    <xf numFmtId="164" fontId="0" fillId="0" borderId="11" xfId="1" applyFont="1" applyBorder="1" applyAlignment="1">
      <alignment horizontal="right" wrapText="1"/>
    </xf>
    <xf numFmtId="164" fontId="0" fillId="0" borderId="11" xfId="0" applyNumberFormat="1" applyBorder="1" applyAlignment="1">
      <alignment horizontal="center" wrapText="1"/>
    </xf>
    <xf numFmtId="14" fontId="0" fillId="0" borderId="0" xfId="0" applyNumberFormat="1" applyBorder="1"/>
    <xf numFmtId="0" fontId="3" fillId="0" borderId="0" xfId="0" applyFont="1" applyBorder="1"/>
    <xf numFmtId="14" fontId="0" fillId="0" borderId="12" xfId="0" applyNumberFormat="1" applyBorder="1"/>
    <xf numFmtId="14" fontId="0" fillId="0" borderId="11" xfId="0" applyNumberFormat="1" applyBorder="1"/>
    <xf numFmtId="0" fontId="0" fillId="0" borderId="11" xfId="0" applyBorder="1"/>
    <xf numFmtId="0" fontId="0" fillId="0" borderId="3" xfId="0" applyFill="1" applyBorder="1"/>
    <xf numFmtId="0" fontId="3" fillId="0" borderId="0" xfId="0" applyFont="1"/>
    <xf numFmtId="164" fontId="2" fillId="0" borderId="0" xfId="1" applyFont="1"/>
    <xf numFmtId="0" fontId="0" fillId="0" borderId="0" xfId="0" applyFill="1" applyBorder="1"/>
    <xf numFmtId="0" fontId="4" fillId="0" borderId="0" xfId="0" applyFont="1" applyAlignment="1"/>
    <xf numFmtId="0" fontId="8" fillId="0" borderId="0" xfId="0" applyFont="1" applyAlignment="1"/>
    <xf numFmtId="14" fontId="9" fillId="0" borderId="0" xfId="0" applyNumberFormat="1" applyFont="1" applyAlignment="1"/>
    <xf numFmtId="164" fontId="2" fillId="0" borderId="16" xfId="0" applyNumberFormat="1" applyFont="1" applyBorder="1" applyAlignment="1">
      <alignment horizontal="center" wrapText="1"/>
    </xf>
    <xf numFmtId="0" fontId="3" fillId="2" borderId="1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2" xfId="0" applyFont="1" applyFill="1" applyBorder="1"/>
    <xf numFmtId="164" fontId="0" fillId="0" borderId="4" xfId="1" applyFont="1" applyBorder="1" applyAlignment="1">
      <alignment horizontal="right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3" fillId="2" borderId="12" xfId="0" applyFont="1" applyFill="1" applyBorder="1" applyAlignment="1">
      <alignment horizontal="center"/>
    </xf>
    <xf numFmtId="0" fontId="3" fillId="2" borderId="12" xfId="0" applyFont="1" applyFill="1" applyBorder="1"/>
    <xf numFmtId="14" fontId="0" fillId="0" borderId="1" xfId="0" applyNumberFormat="1" applyBorder="1"/>
    <xf numFmtId="0" fontId="0" fillId="0" borderId="1" xfId="0" applyFill="1" applyBorder="1"/>
    <xf numFmtId="0" fontId="0" fillId="0" borderId="1" xfId="0" applyBorder="1"/>
    <xf numFmtId="0" fontId="0" fillId="3" borderId="1" xfId="0" applyFill="1" applyBorder="1"/>
    <xf numFmtId="0" fontId="13" fillId="0" borderId="1" xfId="0" applyFont="1" applyFill="1" applyBorder="1"/>
    <xf numFmtId="164" fontId="1" fillId="0" borderId="1" xfId="1" applyFont="1" applyBorder="1" applyAlignment="1">
      <alignment horizontal="right" wrapText="1"/>
    </xf>
    <xf numFmtId="164" fontId="0" fillId="0" borderId="1" xfId="1" applyFont="1" applyBorder="1" applyAlignment="1">
      <alignment horizontal="center" wrapText="1"/>
    </xf>
    <xf numFmtId="164" fontId="0" fillId="0" borderId="1" xfId="1" applyFont="1" applyBorder="1" applyAlignment="1">
      <alignment horizontal="right" wrapText="1"/>
    </xf>
    <xf numFmtId="0" fontId="0" fillId="0" borderId="1" xfId="0" applyBorder="1" applyAlignment="1">
      <alignment horizontal="center"/>
    </xf>
    <xf numFmtId="164" fontId="0" fillId="0" borderId="1" xfId="1" applyFont="1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1" xfId="1" applyFont="1" applyBorder="1" applyAlignment="1">
      <alignment horizontal="right"/>
    </xf>
    <xf numFmtId="164" fontId="0" fillId="0" borderId="1" xfId="1" applyFont="1" applyBorder="1"/>
    <xf numFmtId="0" fontId="0" fillId="3" borderId="0" xfId="0" applyFill="1" applyBorder="1"/>
    <xf numFmtId="0" fontId="14" fillId="0" borderId="0" xfId="0" applyFont="1" applyBorder="1"/>
    <xf numFmtId="14" fontId="15" fillId="3" borderId="0" xfId="0" applyNumberFormat="1" applyFont="1" applyFill="1" applyBorder="1" applyAlignment="1">
      <alignment horizontal="left"/>
    </xf>
    <xf numFmtId="0" fontId="15" fillId="3" borderId="0" xfId="0" applyNumberFormat="1" applyFont="1" applyFill="1" applyBorder="1" applyAlignment="1">
      <alignment horizontal="center"/>
    </xf>
    <xf numFmtId="14" fontId="15" fillId="3" borderId="0" xfId="0" applyNumberFormat="1" applyFont="1" applyFill="1" applyBorder="1" applyAlignment="1">
      <alignment horizontal="center"/>
    </xf>
    <xf numFmtId="0" fontId="15" fillId="3" borderId="0" xfId="0" applyNumberFormat="1" applyFont="1" applyFill="1" applyBorder="1"/>
    <xf numFmtId="0" fontId="15" fillId="3" borderId="0" xfId="0" applyFont="1" applyFill="1" applyBorder="1" applyAlignment="1">
      <alignment horizontal="left"/>
    </xf>
    <xf numFmtId="0" fontId="15" fillId="3" borderId="0" xfId="0" applyFont="1" applyFill="1" applyBorder="1"/>
    <xf numFmtId="0" fontId="15" fillId="3" borderId="0" xfId="0" applyFont="1" applyFill="1" applyBorder="1" applyAlignment="1">
      <alignment horizontal="center"/>
    </xf>
    <xf numFmtId="44" fontId="15" fillId="3" borderId="0" xfId="1" applyNumberFormat="1" applyFont="1" applyFill="1" applyBorder="1"/>
    <xf numFmtId="44" fontId="15" fillId="3" borderId="0" xfId="0" applyNumberFormat="1" applyFont="1" applyFill="1" applyBorder="1"/>
    <xf numFmtId="0" fontId="18" fillId="3" borderId="0" xfId="0" applyFont="1" applyFill="1" applyBorder="1" applyAlignment="1">
      <alignment horizontal="center"/>
    </xf>
    <xf numFmtId="0" fontId="17" fillId="3" borderId="0" xfId="0" applyFont="1" applyFill="1" applyBorder="1" applyAlignment="1">
      <alignment horizontal="center" vertical="center"/>
    </xf>
    <xf numFmtId="44" fontId="17" fillId="3" borderId="0" xfId="2" applyFont="1" applyFill="1" applyBorder="1" applyAlignment="1">
      <alignment horizontal="right" wrapText="1"/>
    </xf>
    <xf numFmtId="44" fontId="17" fillId="3" borderId="0" xfId="1" applyNumberFormat="1" applyFont="1" applyFill="1" applyBorder="1"/>
    <xf numFmtId="44" fontId="17" fillId="3" borderId="0" xfId="1" applyNumberFormat="1" applyFont="1" applyFill="1" applyBorder="1" applyAlignment="1">
      <alignment wrapText="1"/>
    </xf>
    <xf numFmtId="44" fontId="17" fillId="3" borderId="0" xfId="0" applyNumberFormat="1" applyFont="1" applyFill="1" applyBorder="1" applyAlignment="1">
      <alignment wrapText="1"/>
    </xf>
    <xf numFmtId="14" fontId="19" fillId="3" borderId="0" xfId="0" applyNumberFormat="1" applyFont="1" applyFill="1" applyBorder="1"/>
    <xf numFmtId="0" fontId="14" fillId="0" borderId="22" xfId="0" applyFont="1" applyBorder="1"/>
    <xf numFmtId="0" fontId="14" fillId="0" borderId="21" xfId="0" applyFont="1" applyBorder="1"/>
    <xf numFmtId="0" fontId="14" fillId="0" borderId="0" xfId="0" applyFont="1" applyBorder="1" applyAlignment="1">
      <alignment horizontal="center"/>
    </xf>
    <xf numFmtId="0" fontId="19" fillId="3" borderId="0" xfId="0" applyFont="1" applyFill="1" applyBorder="1" applyAlignment="1">
      <alignment horizontal="center"/>
    </xf>
    <xf numFmtId="14" fontId="19" fillId="3" borderId="0" xfId="0" applyNumberFormat="1" applyFont="1" applyFill="1" applyBorder="1" applyAlignment="1">
      <alignment horizontal="center"/>
    </xf>
    <xf numFmtId="44" fontId="16" fillId="3" borderId="0" xfId="0" applyNumberFormat="1" applyFont="1" applyFill="1" applyBorder="1" applyAlignment="1">
      <alignment horizontal="center" vertical="center" wrapText="1"/>
    </xf>
    <xf numFmtId="0" fontId="22" fillId="0" borderId="0" xfId="0" applyFont="1" applyBorder="1"/>
    <xf numFmtId="0" fontId="19" fillId="3" borderId="0" xfId="0" applyFont="1" applyFill="1" applyBorder="1"/>
    <xf numFmtId="0" fontId="17" fillId="3" borderId="0" xfId="0" applyFont="1" applyFill="1" applyBorder="1"/>
    <xf numFmtId="0" fontId="17" fillId="3" borderId="0" xfId="0" applyFont="1" applyFill="1" applyBorder="1" applyAlignment="1">
      <alignment horizontal="center"/>
    </xf>
    <xf numFmtId="44" fontId="19" fillId="3" borderId="0" xfId="2" applyFont="1" applyFill="1" applyBorder="1"/>
    <xf numFmtId="164" fontId="19" fillId="3" borderId="0" xfId="1" applyFont="1" applyFill="1" applyBorder="1"/>
    <xf numFmtId="44" fontId="19" fillId="3" borderId="0" xfId="0" applyNumberFormat="1" applyFont="1" applyFill="1" applyBorder="1"/>
    <xf numFmtId="44" fontId="24" fillId="3" borderId="0" xfId="0" applyNumberFormat="1" applyFont="1" applyFill="1" applyBorder="1" applyAlignment="1">
      <alignment horizontal="center" vertical="center"/>
    </xf>
    <xf numFmtId="44" fontId="24" fillId="3" borderId="0" xfId="0" applyNumberFormat="1" applyFont="1" applyFill="1" applyBorder="1" applyAlignment="1">
      <alignment horizontal="center" vertical="center" wrapText="1"/>
    </xf>
    <xf numFmtId="44" fontId="20" fillId="2" borderId="1" xfId="0" applyNumberFormat="1" applyFont="1" applyFill="1" applyBorder="1" applyAlignment="1">
      <alignment horizontal="center" vertical="center"/>
    </xf>
    <xf numFmtId="44" fontId="20" fillId="3" borderId="1" xfId="0" applyNumberFormat="1" applyFont="1" applyFill="1" applyBorder="1" applyAlignment="1">
      <alignment horizontal="center" vertical="center" wrapText="1"/>
    </xf>
    <xf numFmtId="44" fontId="21" fillId="3" borderId="1" xfId="1" applyNumberFormat="1" applyFont="1" applyFill="1" applyBorder="1"/>
    <xf numFmtId="44" fontId="20" fillId="3" borderId="1" xfId="0" applyNumberFormat="1" applyFont="1" applyFill="1" applyBorder="1" applyAlignment="1">
      <alignment horizontal="right" vertical="center" wrapText="1"/>
    </xf>
    <xf numFmtId="44" fontId="21" fillId="0" borderId="1" xfId="1" applyNumberFormat="1" applyFont="1" applyFill="1" applyBorder="1"/>
    <xf numFmtId="44" fontId="20" fillId="3" borderId="1" xfId="1" applyNumberFormat="1" applyFont="1" applyFill="1" applyBorder="1" applyAlignment="1">
      <alignment horizontal="right" vertical="center" wrapText="1"/>
    </xf>
    <xf numFmtId="44" fontId="21" fillId="3" borderId="1" xfId="1" applyNumberFormat="1" applyFont="1" applyFill="1" applyBorder="1" applyAlignment="1">
      <alignment horizontal="right"/>
    </xf>
    <xf numFmtId="44" fontId="20" fillId="3" borderId="1" xfId="0" applyNumberFormat="1" applyFont="1" applyFill="1" applyBorder="1"/>
    <xf numFmtId="0" fontId="25" fillId="0" borderId="0" xfId="0" applyFont="1" applyBorder="1"/>
    <xf numFmtId="0" fontId="26" fillId="3" borderId="1" xfId="0" applyFont="1" applyFill="1" applyBorder="1"/>
    <xf numFmtId="0" fontId="26" fillId="3" borderId="17" xfId="0" applyFont="1" applyFill="1" applyBorder="1"/>
    <xf numFmtId="0" fontId="26" fillId="3" borderId="1" xfId="0" applyFont="1" applyFill="1" applyBorder="1" applyAlignment="1">
      <alignment horizontal="left"/>
    </xf>
    <xf numFmtId="44" fontId="26" fillId="3" borderId="0" xfId="0" applyNumberFormat="1" applyFont="1" applyFill="1" applyBorder="1"/>
    <xf numFmtId="0" fontId="25" fillId="4" borderId="18" xfId="0" applyFont="1" applyFill="1" applyBorder="1" applyAlignment="1">
      <alignment horizontal="center"/>
    </xf>
    <xf numFmtId="0" fontId="25" fillId="4" borderId="18" xfId="0" applyFont="1" applyFill="1" applyBorder="1"/>
    <xf numFmtId="0" fontId="26" fillId="4" borderId="18" xfId="0" applyFont="1" applyFill="1" applyBorder="1"/>
    <xf numFmtId="0" fontId="27" fillId="4" borderId="18" xfId="0" applyFont="1" applyFill="1" applyBorder="1" applyAlignment="1">
      <alignment horizontal="center"/>
    </xf>
    <xf numFmtId="44" fontId="26" fillId="4" borderId="23" xfId="0" applyNumberFormat="1" applyFont="1" applyFill="1" applyBorder="1"/>
    <xf numFmtId="0" fontId="25" fillId="4" borderId="0" xfId="0" applyFont="1" applyFill="1" applyBorder="1"/>
    <xf numFmtId="0" fontId="26" fillId="4" borderId="0" xfId="0" applyFont="1" applyFill="1" applyBorder="1"/>
    <xf numFmtId="0" fontId="27" fillId="4" borderId="0" xfId="0" applyFont="1" applyFill="1" applyBorder="1" applyAlignment="1">
      <alignment horizontal="center"/>
    </xf>
    <xf numFmtId="0" fontId="25" fillId="3" borderId="0" xfId="0" applyFont="1" applyFill="1" applyBorder="1" applyAlignment="1">
      <alignment horizontal="center"/>
    </xf>
    <xf numFmtId="14" fontId="26" fillId="3" borderId="0" xfId="0" applyNumberFormat="1" applyFont="1" applyFill="1" applyBorder="1" applyAlignment="1">
      <alignment horizontal="center"/>
    </xf>
    <xf numFmtId="0" fontId="25" fillId="3" borderId="0" xfId="0" applyFont="1" applyFill="1" applyBorder="1"/>
    <xf numFmtId="0" fontId="27" fillId="3" borderId="0" xfId="0" applyFont="1" applyFill="1" applyBorder="1"/>
    <xf numFmtId="0" fontId="26" fillId="3" borderId="0" xfId="0" applyFont="1" applyFill="1" applyBorder="1"/>
    <xf numFmtId="0" fontId="27" fillId="3" borderId="0" xfId="0" applyFont="1" applyFill="1" applyBorder="1" applyAlignment="1">
      <alignment horizontal="center"/>
    </xf>
    <xf numFmtId="164" fontId="26" fillId="3" borderId="0" xfId="1" applyFont="1" applyFill="1" applyBorder="1"/>
    <xf numFmtId="0" fontId="21" fillId="0" borderId="0" xfId="0" applyFont="1" applyBorder="1" applyAlignment="1">
      <alignment horizontal="center"/>
    </xf>
    <xf numFmtId="44" fontId="21" fillId="3" borderId="1" xfId="0" applyNumberFormat="1" applyFont="1" applyFill="1" applyBorder="1"/>
    <xf numFmtId="0" fontId="29" fillId="3" borderId="0" xfId="0" applyFont="1" applyFill="1" applyBorder="1"/>
    <xf numFmtId="0" fontId="27" fillId="3" borderId="17" xfId="0" applyFont="1" applyFill="1" applyBorder="1" applyAlignment="1">
      <alignment horizontal="center"/>
    </xf>
    <xf numFmtId="0" fontId="27" fillId="3" borderId="17" xfId="0" applyFont="1" applyFill="1" applyBorder="1"/>
    <xf numFmtId="164" fontId="22" fillId="3" borderId="1" xfId="1" applyFont="1" applyFill="1" applyBorder="1"/>
    <xf numFmtId="0" fontId="25" fillId="4" borderId="19" xfId="0" applyFont="1" applyFill="1" applyBorder="1"/>
    <xf numFmtId="0" fontId="26" fillId="4" borderId="22" xfId="0" applyFont="1" applyFill="1" applyBorder="1"/>
    <xf numFmtId="44" fontId="25" fillId="3" borderId="1" xfId="0" applyNumberFormat="1" applyFont="1" applyFill="1" applyBorder="1"/>
    <xf numFmtId="14" fontId="30" fillId="3" borderId="0" xfId="0" applyNumberFormat="1" applyFont="1" applyFill="1" applyBorder="1"/>
    <xf numFmtId="0" fontId="33" fillId="0" borderId="0" xfId="0" applyFont="1" applyBorder="1" applyAlignment="1">
      <alignment horizontal="center"/>
    </xf>
    <xf numFmtId="0" fontId="34" fillId="0" borderId="0" xfId="0" applyNumberFormat="1" applyFont="1" applyBorder="1" applyAlignment="1">
      <alignment horizontal="left"/>
    </xf>
    <xf numFmtId="0" fontId="34" fillId="0" borderId="0" xfId="0" applyFont="1" applyBorder="1"/>
    <xf numFmtId="0" fontId="35" fillId="0" borderId="0" xfId="0" applyFont="1" applyBorder="1" applyAlignment="1"/>
    <xf numFmtId="0" fontId="33" fillId="3" borderId="0" xfId="0" applyFont="1" applyFill="1" applyBorder="1" applyAlignment="1">
      <alignment horizontal="center"/>
    </xf>
    <xf numFmtId="44" fontId="30" fillId="3" borderId="0" xfId="0" applyNumberFormat="1" applyFont="1" applyFill="1" applyBorder="1"/>
    <xf numFmtId="0" fontId="31" fillId="3" borderId="0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 wrapText="1"/>
    </xf>
    <xf numFmtId="0" fontId="35" fillId="0" borderId="0" xfId="0" applyFont="1" applyBorder="1" applyAlignment="1">
      <alignment horizontal="left"/>
    </xf>
    <xf numFmtId="0" fontId="30" fillId="3" borderId="0" xfId="0" applyFont="1" applyFill="1" applyBorder="1"/>
    <xf numFmtId="0" fontId="35" fillId="0" borderId="0" xfId="0" applyFont="1" applyBorder="1" applyAlignment="1">
      <alignment horizontal="center"/>
    </xf>
    <xf numFmtId="0" fontId="36" fillId="0" borderId="0" xfId="0" applyNumberFormat="1" applyFont="1" applyBorder="1" applyAlignment="1">
      <alignment horizontal="left"/>
    </xf>
    <xf numFmtId="0" fontId="34" fillId="0" borderId="0" xfId="0" applyFont="1" applyBorder="1" applyAlignment="1">
      <alignment horizontal="center"/>
    </xf>
    <xf numFmtId="44" fontId="34" fillId="3" borderId="0" xfId="2" applyFont="1" applyFill="1" applyBorder="1" applyAlignment="1">
      <alignment horizontal="left"/>
    </xf>
    <xf numFmtId="0" fontId="32" fillId="3" borderId="0" xfId="0" applyFont="1" applyFill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37" fillId="0" borderId="0" xfId="0" applyNumberFormat="1" applyFont="1" applyBorder="1" applyAlignment="1">
      <alignment horizontal="left"/>
    </xf>
    <xf numFmtId="0" fontId="34" fillId="0" borderId="0" xfId="0" applyFont="1" applyBorder="1" applyAlignment="1">
      <alignment horizontal="left"/>
    </xf>
    <xf numFmtId="0" fontId="22" fillId="0" borderId="0" xfId="0" applyFont="1" applyBorder="1" applyAlignment="1">
      <alignment horizontal="left"/>
    </xf>
    <xf numFmtId="44" fontId="27" fillId="3" borderId="1" xfId="0" applyNumberFormat="1" applyFont="1" applyFill="1" applyBorder="1"/>
    <xf numFmtId="14" fontId="28" fillId="3" borderId="1" xfId="0" applyNumberFormat="1" applyFont="1" applyFill="1" applyBorder="1" applyAlignment="1">
      <alignment horizontal="right"/>
    </xf>
    <xf numFmtId="0" fontId="27" fillId="3" borderId="1" xfId="0" applyNumberFormat="1" applyFont="1" applyFill="1" applyBorder="1" applyAlignment="1">
      <alignment horizontal="center" wrapText="1"/>
    </xf>
    <xf numFmtId="14" fontId="27" fillId="3" borderId="1" xfId="0" applyNumberFormat="1" applyFont="1" applyFill="1" applyBorder="1" applyAlignment="1">
      <alignment horizontal="center" wrapText="1"/>
    </xf>
    <xf numFmtId="0" fontId="28" fillId="3" borderId="1" xfId="0" applyNumberFormat="1" applyFont="1" applyFill="1" applyBorder="1" applyAlignment="1">
      <alignment horizontal="left"/>
    </xf>
    <xf numFmtId="0" fontId="28" fillId="3" borderId="1" xfId="0" applyFont="1" applyFill="1" applyBorder="1" applyAlignment="1">
      <alignment horizontal="left"/>
    </xf>
    <xf numFmtId="4" fontId="27" fillId="3" borderId="1" xfId="0" applyNumberFormat="1" applyFont="1" applyFill="1" applyBorder="1" applyAlignment="1">
      <alignment horizontal="center" wrapText="1"/>
    </xf>
    <xf numFmtId="44" fontId="28" fillId="3" borderId="1" xfId="1" applyNumberFormat="1" applyFont="1" applyFill="1" applyBorder="1"/>
    <xf numFmtId="44" fontId="27" fillId="3" borderId="1" xfId="0" applyNumberFormat="1" applyFont="1" applyFill="1" applyBorder="1" applyAlignment="1">
      <alignment horizontal="center" vertical="center" wrapText="1"/>
    </xf>
    <xf numFmtId="14" fontId="27" fillId="3" borderId="1" xfId="0" applyNumberFormat="1" applyFont="1" applyFill="1" applyBorder="1" applyAlignment="1">
      <alignment horizontal="right" vertical="center"/>
    </xf>
    <xf numFmtId="0" fontId="27" fillId="3" borderId="1" xfId="0" applyNumberFormat="1" applyFont="1" applyFill="1" applyBorder="1" applyAlignment="1">
      <alignment horizontal="center"/>
    </xf>
    <xf numFmtId="14" fontId="27" fillId="3" borderId="1" xfId="0" applyNumberFormat="1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/>
    </xf>
    <xf numFmtId="0" fontId="27" fillId="3" borderId="1" xfId="0" applyNumberFormat="1" applyFont="1" applyFill="1" applyBorder="1" applyAlignment="1">
      <alignment horizontal="center" vertical="center"/>
    </xf>
    <xf numFmtId="14" fontId="27" fillId="3" borderId="1" xfId="0" applyNumberFormat="1" applyFont="1" applyFill="1" applyBorder="1" applyAlignment="1">
      <alignment horizontal="center" vertical="center"/>
    </xf>
    <xf numFmtId="44" fontId="27" fillId="3" borderId="1" xfId="1" applyNumberFormat="1" applyFont="1" applyFill="1" applyBorder="1" applyAlignment="1">
      <alignment horizontal="right" vertical="center" wrapText="1"/>
    </xf>
    <xf numFmtId="14" fontId="27" fillId="3" borderId="1" xfId="0" applyNumberFormat="1" applyFont="1" applyFill="1" applyBorder="1" applyAlignment="1">
      <alignment horizontal="right"/>
    </xf>
    <xf numFmtId="0" fontId="27" fillId="3" borderId="1" xfId="0" applyNumberFormat="1" applyFont="1" applyFill="1" applyBorder="1" applyAlignment="1">
      <alignment horizontal="left"/>
    </xf>
    <xf numFmtId="0" fontId="27" fillId="3" borderId="1" xfId="0" applyFont="1" applyFill="1" applyBorder="1" applyAlignment="1">
      <alignment horizontal="left"/>
    </xf>
    <xf numFmtId="44" fontId="28" fillId="3" borderId="1" xfId="1" applyNumberFormat="1" applyFont="1" applyFill="1" applyBorder="1" applyAlignment="1">
      <alignment horizontal="right"/>
    </xf>
    <xf numFmtId="0" fontId="28" fillId="3" borderId="1" xfId="0" applyNumberFormat="1" applyFont="1" applyFill="1" applyBorder="1" applyAlignment="1">
      <alignment horizontal="center"/>
    </xf>
    <xf numFmtId="14" fontId="28" fillId="3" borderId="1" xfId="0" applyNumberFormat="1" applyFont="1" applyFill="1" applyBorder="1" applyAlignment="1">
      <alignment horizontal="center"/>
    </xf>
    <xf numFmtId="0" fontId="28" fillId="3" borderId="1" xfId="0" applyNumberFormat="1" applyFont="1" applyFill="1" applyBorder="1"/>
    <xf numFmtId="0" fontId="28" fillId="3" borderId="1" xfId="0" applyFont="1" applyFill="1" applyBorder="1"/>
    <xf numFmtId="44" fontId="28" fillId="3" borderId="1" xfId="0" applyNumberFormat="1" applyFont="1" applyFill="1" applyBorder="1"/>
    <xf numFmtId="14" fontId="27" fillId="3" borderId="1" xfId="0" applyNumberFormat="1" applyFont="1" applyFill="1" applyBorder="1"/>
    <xf numFmtId="14" fontId="27" fillId="3" borderId="1" xfId="0" applyNumberFormat="1" applyFont="1" applyFill="1" applyBorder="1" applyAlignment="1">
      <alignment horizontal="center"/>
    </xf>
    <xf numFmtId="0" fontId="27" fillId="3" borderId="1" xfId="0" applyNumberFormat="1" applyFont="1" applyFill="1" applyBorder="1"/>
    <xf numFmtId="0" fontId="27" fillId="3" borderId="1" xfId="0" applyFont="1" applyFill="1" applyBorder="1"/>
    <xf numFmtId="44" fontId="27" fillId="3" borderId="1" xfId="1" applyNumberFormat="1" applyFont="1" applyFill="1" applyBorder="1"/>
    <xf numFmtId="0" fontId="27" fillId="3" borderId="1" xfId="0" applyFont="1" applyFill="1" applyBorder="1" applyAlignment="1">
      <alignment horizontal="center"/>
    </xf>
    <xf numFmtId="44" fontId="27" fillId="3" borderId="1" xfId="2" applyFont="1" applyFill="1" applyBorder="1"/>
    <xf numFmtId="164" fontId="27" fillId="3" borderId="1" xfId="1" applyFont="1" applyFill="1" applyBorder="1"/>
    <xf numFmtId="14" fontId="27" fillId="3" borderId="17" xfId="0" applyNumberFormat="1" applyFont="1" applyFill="1" applyBorder="1"/>
    <xf numFmtId="14" fontId="27" fillId="3" borderId="2" xfId="0" applyNumberFormat="1" applyFont="1" applyFill="1" applyBorder="1" applyAlignment="1">
      <alignment horizontal="center"/>
    </xf>
    <xf numFmtId="44" fontId="27" fillId="3" borderId="2" xfId="2" applyFont="1" applyFill="1" applyBorder="1"/>
    <xf numFmtId="14" fontId="25" fillId="4" borderId="0" xfId="0" applyNumberFormat="1" applyFont="1" applyFill="1" applyBorder="1" applyAlignment="1">
      <alignment horizontal="center"/>
    </xf>
    <xf numFmtId="164" fontId="25" fillId="4" borderId="19" xfId="1" applyFont="1" applyFill="1" applyBorder="1"/>
    <xf numFmtId="164" fontId="25" fillId="4" borderId="0" xfId="1" applyFont="1" applyFill="1" applyBorder="1"/>
    <xf numFmtId="14" fontId="25" fillId="4" borderId="24" xfId="0" applyNumberFormat="1" applyFont="1" applyFill="1" applyBorder="1"/>
    <xf numFmtId="14" fontId="25" fillId="4" borderId="18" xfId="0" applyNumberFormat="1" applyFont="1" applyFill="1" applyBorder="1" applyAlignment="1">
      <alignment horizontal="center"/>
    </xf>
    <xf numFmtId="0" fontId="27" fillId="4" borderId="24" xfId="0" applyFont="1" applyFill="1" applyBorder="1"/>
    <xf numFmtId="0" fontId="22" fillId="4" borderId="18" xfId="0" applyFont="1" applyFill="1" applyBorder="1"/>
    <xf numFmtId="164" fontId="22" fillId="4" borderId="24" xfId="1" applyFont="1" applyFill="1" applyBorder="1"/>
    <xf numFmtId="164" fontId="22" fillId="4" borderId="18" xfId="1" applyFont="1" applyFill="1" applyBorder="1"/>
    <xf numFmtId="44" fontId="25" fillId="4" borderId="24" xfId="0" applyNumberFormat="1" applyFont="1" applyFill="1" applyBorder="1"/>
    <xf numFmtId="44" fontId="28" fillId="3" borderId="1" xfId="2" applyFont="1" applyFill="1" applyBorder="1"/>
    <xf numFmtId="164" fontId="28" fillId="3" borderId="1" xfId="1" applyFont="1" applyFill="1" applyBorder="1"/>
    <xf numFmtId="44" fontId="28" fillId="3" borderId="2" xfId="2" applyFont="1" applyFill="1" applyBorder="1"/>
    <xf numFmtId="14" fontId="28" fillId="3" borderId="17" xfId="0" applyNumberFormat="1" applyFont="1" applyFill="1" applyBorder="1"/>
    <xf numFmtId="0" fontId="28" fillId="3" borderId="17" xfId="0" applyFont="1" applyFill="1" applyBorder="1" applyAlignment="1">
      <alignment horizontal="center"/>
    </xf>
    <xf numFmtId="14" fontId="28" fillId="3" borderId="2" xfId="0" applyNumberFormat="1" applyFont="1" applyFill="1" applyBorder="1" applyAlignment="1">
      <alignment horizontal="center"/>
    </xf>
    <xf numFmtId="0" fontId="28" fillId="3" borderId="17" xfId="0" applyFont="1" applyFill="1" applyBorder="1"/>
    <xf numFmtId="164" fontId="27" fillId="3" borderId="2" xfId="1" applyFont="1" applyFill="1" applyBorder="1"/>
    <xf numFmtId="0" fontId="22" fillId="3" borderId="1" xfId="0" applyFont="1" applyFill="1" applyBorder="1"/>
    <xf numFmtId="14" fontId="22" fillId="3" borderId="1" xfId="0" applyNumberFormat="1" applyFont="1" applyFill="1" applyBorder="1"/>
    <xf numFmtId="0" fontId="22" fillId="3" borderId="1" xfId="0" applyFont="1" applyFill="1" applyBorder="1" applyAlignment="1">
      <alignment horizontal="center"/>
    </xf>
    <xf numFmtId="14" fontId="25" fillId="4" borderId="0" xfId="0" applyNumberFormat="1" applyFont="1" applyFill="1" applyBorder="1"/>
    <xf numFmtId="0" fontId="25" fillId="4" borderId="26" xfId="0" applyFont="1" applyFill="1" applyBorder="1" applyAlignment="1">
      <alignment horizontal="center"/>
    </xf>
    <xf numFmtId="14" fontId="25" fillId="3" borderId="25" xfId="0" applyNumberFormat="1" applyFont="1" applyFill="1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6" fillId="3" borderId="1" xfId="0" applyFont="1" applyFill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 wrapText="1"/>
    </xf>
    <xf numFmtId="14" fontId="21" fillId="0" borderId="0" xfId="0" applyNumberFormat="1" applyFont="1" applyBorder="1" applyAlignment="1">
      <alignment horizontal="center" vertical="center"/>
    </xf>
    <xf numFmtId="14" fontId="20" fillId="2" borderId="19" xfId="0" applyNumberFormat="1" applyFont="1" applyFill="1" applyBorder="1" applyAlignment="1">
      <alignment horizontal="center" vertical="center" wrapText="1"/>
    </xf>
    <xf numFmtId="14" fontId="20" fillId="2" borderId="20" xfId="0" applyNumberFormat="1" applyFont="1" applyFill="1" applyBorder="1" applyAlignment="1">
      <alignment horizontal="center" vertical="center" wrapText="1"/>
    </xf>
    <xf numFmtId="0" fontId="20" fillId="2" borderId="4" xfId="0" applyNumberFormat="1" applyFont="1" applyFill="1" applyBorder="1" applyAlignment="1">
      <alignment vertical="center" wrapText="1"/>
    </xf>
    <xf numFmtId="0" fontId="20" fillId="2" borderId="7" xfId="0" applyNumberFormat="1" applyFont="1" applyFill="1" applyBorder="1" applyAlignment="1">
      <alignment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12" xfId="0" applyNumberFormat="1" applyFont="1" applyFill="1" applyBorder="1" applyAlignment="1">
      <alignment horizontal="center" vertical="center" wrapText="1"/>
    </xf>
    <xf numFmtId="0" fontId="20" fillId="2" borderId="11" xfId="0" applyNumberFormat="1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left" vertical="center" wrapText="1"/>
    </xf>
    <xf numFmtId="0" fontId="20" fillId="2" borderId="11" xfId="0" applyFont="1" applyFill="1" applyBorder="1" applyAlignment="1">
      <alignment horizontal="left" vertical="center" wrapText="1"/>
    </xf>
    <xf numFmtId="0" fontId="20" fillId="2" borderId="12" xfId="0" applyFont="1" applyFill="1" applyBorder="1" applyAlignment="1">
      <alignment horizontal="center" wrapText="1"/>
    </xf>
    <xf numFmtId="0" fontId="20" fillId="2" borderId="11" xfId="0" applyFont="1" applyFill="1" applyBorder="1" applyAlignment="1">
      <alignment horizontal="center" wrapText="1"/>
    </xf>
    <xf numFmtId="44" fontId="20" fillId="2" borderId="12" xfId="2" applyFont="1" applyFill="1" applyBorder="1" applyAlignment="1">
      <alignment horizontal="center" vertical="center" wrapText="1"/>
    </xf>
    <xf numFmtId="44" fontId="20" fillId="2" borderId="11" xfId="2" applyFont="1" applyFill="1" applyBorder="1" applyAlignment="1">
      <alignment horizontal="center" vertical="center" wrapText="1"/>
    </xf>
    <xf numFmtId="14" fontId="21" fillId="2" borderId="5" xfId="0" applyNumberFormat="1" applyFont="1" applyFill="1" applyBorder="1" applyAlignment="1">
      <alignment horizontal="center" vertical="center"/>
    </xf>
    <xf numFmtId="14" fontId="21" fillId="2" borderId="6" xfId="0" applyNumberFormat="1" applyFont="1" applyFill="1" applyBorder="1" applyAlignment="1">
      <alignment horizontal="center" vertical="center"/>
    </xf>
    <xf numFmtId="14" fontId="21" fillId="2" borderId="7" xfId="0" applyNumberFormat="1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14" fontId="24" fillId="3" borderId="0" xfId="0" applyNumberFormat="1" applyFont="1" applyFill="1" applyBorder="1" applyAlignment="1">
      <alignment horizontal="center" vertical="center" wrapText="1"/>
    </xf>
    <xf numFmtId="0" fontId="24" fillId="3" borderId="0" xfId="0" applyNumberFormat="1" applyFont="1" applyFill="1" applyBorder="1" applyAlignment="1">
      <alignment vertical="center" wrapText="1"/>
    </xf>
    <xf numFmtId="0" fontId="24" fillId="3" borderId="0" xfId="0" applyFont="1" applyFill="1" applyBorder="1" applyAlignment="1">
      <alignment horizontal="center" vertical="center" wrapText="1"/>
    </xf>
    <xf numFmtId="0" fontId="24" fillId="3" borderId="0" xfId="0" applyNumberFormat="1" applyFont="1" applyFill="1" applyBorder="1" applyAlignment="1">
      <alignment horizontal="center" vertical="center" wrapText="1"/>
    </xf>
    <xf numFmtId="0" fontId="24" fillId="3" borderId="0" xfId="0" applyFont="1" applyFill="1" applyBorder="1" applyAlignment="1">
      <alignment horizontal="left" vertical="center" wrapText="1"/>
    </xf>
    <xf numFmtId="0" fontId="24" fillId="3" borderId="0" xfId="0" applyFont="1" applyFill="1" applyBorder="1" applyAlignment="1">
      <alignment horizontal="center" wrapText="1"/>
    </xf>
    <xf numFmtId="44" fontId="24" fillId="3" borderId="0" xfId="2" applyFont="1" applyFill="1" applyBorder="1" applyAlignment="1">
      <alignment horizontal="center" vertical="center" wrapText="1"/>
    </xf>
    <xf numFmtId="14" fontId="23" fillId="3" borderId="0" xfId="0" applyNumberFormat="1" applyFont="1" applyFill="1" applyBorder="1" applyAlignment="1">
      <alignment horizontal="center" vertical="center"/>
    </xf>
    <xf numFmtId="0" fontId="24" fillId="3" borderId="0" xfId="0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161925</xdr:rowOff>
    </xdr:from>
    <xdr:to>
      <xdr:col>1</xdr:col>
      <xdr:colOff>685801</xdr:colOff>
      <xdr:row>3</xdr:row>
      <xdr:rowOff>171450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61925"/>
          <a:ext cx="14478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66676</xdr:rowOff>
    </xdr:from>
    <xdr:to>
      <xdr:col>1</xdr:col>
      <xdr:colOff>200025</xdr:colOff>
      <xdr:row>3</xdr:row>
      <xdr:rowOff>123826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176"/>
          <a:ext cx="9620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114300</xdr:rowOff>
    </xdr:from>
    <xdr:to>
      <xdr:col>1</xdr:col>
      <xdr:colOff>342900</xdr:colOff>
      <xdr:row>3</xdr:row>
      <xdr:rowOff>76200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10763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1492250</xdr:colOff>
      <xdr:row>2</xdr:row>
      <xdr:rowOff>0</xdr:rowOff>
    </xdr:from>
    <xdr:to>
      <xdr:col>3</xdr:col>
      <xdr:colOff>3265715</xdr:colOff>
      <xdr:row>9</xdr:row>
      <xdr:rowOff>221117</xdr:rowOff>
    </xdr:to>
    <xdr:pic>
      <xdr:nvPicPr>
        <xdr:cNvPr id="2" name="Picture 205">
          <a:extLst>
            <a:ext uri="{FF2B5EF4-FFF2-40B4-BE49-F238E27FC236}">
              <a16:creationId xmlns:a16="http://schemas.microsoft.com/office/drawing/2014/main" id="{AD9C36BB-98F6-4A0D-A141-8FD10603E7A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5500" y="857250"/>
          <a:ext cx="8345715" cy="320561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114299</xdr:rowOff>
    </xdr:from>
    <xdr:to>
      <xdr:col>1</xdr:col>
      <xdr:colOff>762000</xdr:colOff>
      <xdr:row>4</xdr:row>
      <xdr:rowOff>9524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299"/>
          <a:ext cx="1609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I27"/>
  <sheetViews>
    <sheetView workbookViewId="0">
      <selection activeCell="H16" sqref="H16"/>
    </sheetView>
  </sheetViews>
  <sheetFormatPr baseColWidth="10" defaultRowHeight="14.4" x14ac:dyDescent="0.3"/>
  <cols>
    <col min="3" max="3" width="19.33203125" customWidth="1"/>
    <col min="5" max="5" width="9.33203125" customWidth="1"/>
    <col min="6" max="6" width="16.33203125" customWidth="1"/>
    <col min="7" max="7" width="14.88671875" customWidth="1"/>
  </cols>
  <sheetData>
    <row r="3" spans="2:9" x14ac:dyDescent="0.3">
      <c r="C3" s="4" t="s">
        <v>14</v>
      </c>
      <c r="D3" s="11"/>
      <c r="E3" s="11"/>
      <c r="F3" s="11"/>
      <c r="G3" s="12"/>
      <c r="H3" s="12"/>
      <c r="I3" s="12"/>
    </row>
    <row r="4" spans="2:9" x14ac:dyDescent="0.3">
      <c r="B4" s="5"/>
      <c r="C4" s="6" t="s">
        <v>15</v>
      </c>
      <c r="D4" s="7"/>
      <c r="E4" s="7"/>
      <c r="F4" s="12"/>
      <c r="G4" s="12"/>
      <c r="H4" s="12"/>
      <c r="I4" s="13"/>
    </row>
    <row r="5" spans="2:9" x14ac:dyDescent="0.3">
      <c r="B5" s="5"/>
      <c r="C5" s="7"/>
      <c r="D5" s="8" t="s">
        <v>16</v>
      </c>
      <c r="E5" s="8"/>
      <c r="F5" s="7"/>
      <c r="G5" s="7"/>
      <c r="H5" s="7"/>
      <c r="I5" s="12"/>
    </row>
    <row r="6" spans="2:9" x14ac:dyDescent="0.3">
      <c r="B6" s="5"/>
      <c r="C6" s="7"/>
      <c r="D6" s="8"/>
      <c r="E6" s="8"/>
      <c r="F6" s="7"/>
      <c r="G6" s="7"/>
      <c r="H6" s="7"/>
      <c r="I6" s="12"/>
    </row>
    <row r="7" spans="2:9" x14ac:dyDescent="0.3">
      <c r="B7" s="7"/>
      <c r="C7" s="7"/>
      <c r="D7" s="9" t="s">
        <v>21</v>
      </c>
      <c r="E7" s="9"/>
      <c r="F7" s="7"/>
      <c r="G7" s="7"/>
      <c r="H7" s="7"/>
      <c r="I7" s="10"/>
    </row>
    <row r="8" spans="2:9" x14ac:dyDescent="0.3">
      <c r="B8" s="5"/>
      <c r="C8" s="5"/>
      <c r="D8" s="5"/>
      <c r="E8" s="5"/>
      <c r="F8" s="5"/>
      <c r="G8" s="5"/>
      <c r="H8" s="5"/>
    </row>
    <row r="9" spans="2:9" x14ac:dyDescent="0.3">
      <c r="B9" s="2"/>
      <c r="C9" s="2"/>
      <c r="D9" s="2"/>
      <c r="E9" s="2"/>
      <c r="F9" s="2"/>
    </row>
    <row r="10" spans="2:9" ht="18" x14ac:dyDescent="0.35">
      <c r="B10" s="21" t="s">
        <v>0</v>
      </c>
      <c r="C10" s="23"/>
      <c r="D10" s="22" t="s">
        <v>1</v>
      </c>
      <c r="E10" s="23"/>
      <c r="F10" s="14" t="s">
        <v>2</v>
      </c>
      <c r="G10" s="14" t="s">
        <v>13</v>
      </c>
      <c r="H10" s="30"/>
    </row>
    <row r="11" spans="2:9" x14ac:dyDescent="0.3">
      <c r="B11" s="15"/>
      <c r="C11" s="24"/>
      <c r="D11" s="16"/>
      <c r="E11" s="24"/>
      <c r="F11" s="25"/>
      <c r="G11" s="25"/>
      <c r="H11" s="16"/>
    </row>
    <row r="12" spans="2:9" x14ac:dyDescent="0.3">
      <c r="B12" s="15" t="s">
        <v>7</v>
      </c>
      <c r="C12" s="17"/>
      <c r="D12" s="16" t="s">
        <v>11</v>
      </c>
      <c r="E12" s="17"/>
      <c r="F12" s="26">
        <v>5074</v>
      </c>
      <c r="G12" s="31">
        <v>41277</v>
      </c>
      <c r="H12" s="29"/>
    </row>
    <row r="13" spans="2:9" x14ac:dyDescent="0.3">
      <c r="B13" s="15" t="s">
        <v>4</v>
      </c>
      <c r="C13" s="17"/>
      <c r="D13" s="16" t="s">
        <v>9</v>
      </c>
      <c r="E13" s="17"/>
      <c r="F13" s="26" t="s">
        <v>12</v>
      </c>
      <c r="G13" s="31">
        <v>41389</v>
      </c>
      <c r="H13" s="29"/>
    </row>
    <row r="14" spans="2:9" x14ac:dyDescent="0.3">
      <c r="B14" s="15" t="s">
        <v>6</v>
      </c>
      <c r="C14" s="17"/>
      <c r="D14" s="16" t="s">
        <v>10</v>
      </c>
      <c r="E14" s="17"/>
      <c r="F14" s="26">
        <v>8850</v>
      </c>
      <c r="G14" s="31">
        <v>41494</v>
      </c>
      <c r="H14" s="29" t="s">
        <v>75</v>
      </c>
    </row>
    <row r="15" spans="2:9" x14ac:dyDescent="0.3">
      <c r="B15" s="15" t="s">
        <v>3</v>
      </c>
      <c r="C15" s="17"/>
      <c r="D15" s="15" t="s">
        <v>8</v>
      </c>
      <c r="E15" s="17"/>
      <c r="F15" s="26">
        <v>5900</v>
      </c>
      <c r="G15" s="31">
        <v>41514</v>
      </c>
      <c r="H15" s="29" t="s">
        <v>75</v>
      </c>
    </row>
    <row r="16" spans="2:9" x14ac:dyDescent="0.3">
      <c r="B16" s="15" t="s">
        <v>19</v>
      </c>
      <c r="C16" s="17"/>
      <c r="D16" s="16" t="s">
        <v>20</v>
      </c>
      <c r="E16" s="17"/>
      <c r="F16" s="26">
        <v>28000</v>
      </c>
      <c r="G16" s="31">
        <v>41577</v>
      </c>
      <c r="H16" s="29" t="s">
        <v>75</v>
      </c>
    </row>
    <row r="17" spans="2:8" x14ac:dyDescent="0.3">
      <c r="B17" s="18"/>
      <c r="C17" s="20"/>
      <c r="D17" s="19"/>
      <c r="E17" s="20"/>
      <c r="F17" s="27"/>
      <c r="G17" s="32"/>
      <c r="H17" s="29"/>
    </row>
    <row r="18" spans="2:8" x14ac:dyDescent="0.3">
      <c r="B18" s="18" t="s">
        <v>17</v>
      </c>
      <c r="C18" s="20"/>
      <c r="D18" s="19"/>
      <c r="E18" s="20"/>
      <c r="F18" s="28">
        <f>SUM(F12:F17)</f>
        <v>47824</v>
      </c>
      <c r="G18" s="33"/>
      <c r="H18" s="16"/>
    </row>
    <row r="19" spans="2:8" x14ac:dyDescent="0.3">
      <c r="B19" s="18" t="s">
        <v>18</v>
      </c>
      <c r="C19" s="20"/>
      <c r="D19" s="19"/>
      <c r="E19" s="20"/>
      <c r="F19" s="28">
        <v>206.44</v>
      </c>
      <c r="G19" s="33"/>
    </row>
    <row r="21" spans="2:8" x14ac:dyDescent="0.3">
      <c r="F21" s="1"/>
      <c r="H21" s="3"/>
    </row>
    <row r="22" spans="2:8" x14ac:dyDescent="0.3">
      <c r="F22" s="1"/>
      <c r="H22" s="3"/>
    </row>
    <row r="23" spans="2:8" x14ac:dyDescent="0.3">
      <c r="F23" s="1"/>
      <c r="H23" s="3"/>
    </row>
    <row r="24" spans="2:8" x14ac:dyDescent="0.3">
      <c r="F24" s="1"/>
      <c r="H24" s="3"/>
    </row>
    <row r="25" spans="2:8" x14ac:dyDescent="0.3">
      <c r="F25" s="1"/>
      <c r="H25" s="3"/>
    </row>
    <row r="26" spans="2:8" x14ac:dyDescent="0.3">
      <c r="F26" s="1"/>
      <c r="H26" s="3"/>
    </row>
    <row r="27" spans="2:8" x14ac:dyDescent="0.3">
      <c r="F27" s="1"/>
      <c r="H27" s="3"/>
    </row>
  </sheetData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22"/>
  <sheetViews>
    <sheetView workbookViewId="0">
      <selection activeCell="G15" sqref="G15"/>
    </sheetView>
  </sheetViews>
  <sheetFormatPr baseColWidth="10" defaultRowHeight="14.4" x14ac:dyDescent="0.3"/>
  <cols>
    <col min="2" max="2" width="14.5546875" customWidth="1"/>
    <col min="4" max="4" width="16" customWidth="1"/>
    <col min="5" max="5" width="15" customWidth="1"/>
  </cols>
  <sheetData>
    <row r="3" spans="1:7" x14ac:dyDescent="0.3">
      <c r="A3" s="38" t="s">
        <v>14</v>
      </c>
      <c r="B3" s="38"/>
      <c r="C3" s="38"/>
      <c r="D3" s="38"/>
      <c r="E3" s="38"/>
      <c r="F3" s="38"/>
    </row>
    <row r="4" spans="1:7" x14ac:dyDescent="0.3">
      <c r="A4" s="6" t="s">
        <v>15</v>
      </c>
      <c r="B4" s="6"/>
      <c r="C4" s="6"/>
      <c r="D4" s="6"/>
      <c r="E4" s="6"/>
      <c r="F4" s="6"/>
    </row>
    <row r="5" spans="1:7" x14ac:dyDescent="0.3">
      <c r="A5" s="39" t="s">
        <v>16</v>
      </c>
      <c r="B5" s="39"/>
      <c r="C5" s="39"/>
      <c r="D5" s="39"/>
      <c r="E5" s="39"/>
      <c r="F5" s="39"/>
    </row>
    <row r="6" spans="1:7" x14ac:dyDescent="0.3">
      <c r="A6" s="5"/>
      <c r="B6" s="7"/>
      <c r="C6" s="8"/>
      <c r="D6" s="8"/>
      <c r="E6" s="7"/>
      <c r="F6" s="7"/>
    </row>
    <row r="7" spans="1:7" x14ac:dyDescent="0.3">
      <c r="A7" s="40" t="s">
        <v>56</v>
      </c>
      <c r="B7" s="40"/>
      <c r="C7" s="40"/>
      <c r="D7" s="40"/>
      <c r="E7" s="40"/>
      <c r="F7" s="40"/>
    </row>
    <row r="8" spans="1:7" x14ac:dyDescent="0.3">
      <c r="A8" s="5"/>
      <c r="B8" s="5"/>
      <c r="C8" s="5"/>
      <c r="D8" s="5"/>
      <c r="E8" s="5"/>
      <c r="F8" s="5"/>
    </row>
    <row r="9" spans="1:7" x14ac:dyDescent="0.3">
      <c r="A9" s="2"/>
      <c r="B9" s="2"/>
      <c r="C9" s="2"/>
      <c r="D9" s="2"/>
      <c r="E9" s="2"/>
    </row>
    <row r="10" spans="1:7" ht="18" x14ac:dyDescent="0.35">
      <c r="A10" s="21" t="s">
        <v>0</v>
      </c>
      <c r="B10" s="23"/>
      <c r="C10" s="22" t="s">
        <v>1</v>
      </c>
      <c r="D10" s="23"/>
      <c r="E10" s="14" t="s">
        <v>2</v>
      </c>
      <c r="F10" s="14" t="s">
        <v>13</v>
      </c>
    </row>
    <row r="11" spans="1:7" x14ac:dyDescent="0.3">
      <c r="A11" s="15" t="s">
        <v>6</v>
      </c>
      <c r="B11" s="17"/>
      <c r="C11" s="16" t="s">
        <v>10</v>
      </c>
      <c r="D11" s="17"/>
      <c r="E11" s="26">
        <v>8850</v>
      </c>
      <c r="F11" s="31">
        <v>41494</v>
      </c>
      <c r="G11" t="s">
        <v>75</v>
      </c>
    </row>
    <row r="12" spans="1:7" x14ac:dyDescent="0.3">
      <c r="A12" s="15" t="s">
        <v>3</v>
      </c>
      <c r="B12" s="17"/>
      <c r="C12" s="15" t="s">
        <v>8</v>
      </c>
      <c r="D12" s="17"/>
      <c r="E12" s="26">
        <v>5900</v>
      </c>
      <c r="F12" s="31">
        <v>41514</v>
      </c>
      <c r="G12" t="s">
        <v>75</v>
      </c>
    </row>
    <row r="13" spans="1:7" x14ac:dyDescent="0.3">
      <c r="A13" s="15" t="s">
        <v>19</v>
      </c>
      <c r="B13" s="17"/>
      <c r="C13" s="16" t="s">
        <v>20</v>
      </c>
      <c r="D13" s="17"/>
      <c r="E13" s="26">
        <v>28000</v>
      </c>
      <c r="F13" s="31">
        <v>41577</v>
      </c>
      <c r="G13" t="s">
        <v>75</v>
      </c>
    </row>
    <row r="14" spans="1:7" x14ac:dyDescent="0.3">
      <c r="A14" s="15" t="s">
        <v>59</v>
      </c>
      <c r="B14" s="17"/>
      <c r="C14" s="37" t="s">
        <v>55</v>
      </c>
      <c r="D14" s="17"/>
      <c r="E14" s="26">
        <v>11800</v>
      </c>
      <c r="F14" s="31">
        <v>41596</v>
      </c>
    </row>
    <row r="15" spans="1:7" x14ac:dyDescent="0.3">
      <c r="A15" s="15" t="s">
        <v>57</v>
      </c>
      <c r="B15" s="17"/>
      <c r="C15" s="37" t="s">
        <v>58</v>
      </c>
      <c r="D15" s="17"/>
      <c r="E15" s="26">
        <v>55283</v>
      </c>
      <c r="F15" s="31">
        <v>41606</v>
      </c>
      <c r="G15" t="s">
        <v>75</v>
      </c>
    </row>
    <row r="16" spans="1:7" x14ac:dyDescent="0.3">
      <c r="A16" s="15"/>
      <c r="B16" s="17"/>
      <c r="C16" s="16"/>
      <c r="D16" s="17"/>
      <c r="E16" s="26"/>
      <c r="F16" s="31"/>
    </row>
    <row r="17" spans="1:6" x14ac:dyDescent="0.3">
      <c r="A17" s="15"/>
      <c r="B17" s="17"/>
      <c r="C17" s="15"/>
      <c r="D17" s="17"/>
      <c r="E17" s="26"/>
      <c r="F17" s="31"/>
    </row>
    <row r="18" spans="1:6" x14ac:dyDescent="0.3">
      <c r="A18" s="15"/>
      <c r="B18" s="17"/>
      <c r="C18" s="16"/>
      <c r="D18" s="17"/>
      <c r="E18" s="26"/>
      <c r="F18" s="31"/>
    </row>
    <row r="19" spans="1:6" x14ac:dyDescent="0.3">
      <c r="A19" s="15"/>
      <c r="B19" s="17"/>
      <c r="C19" s="16"/>
      <c r="D19" s="17"/>
      <c r="E19" s="26"/>
      <c r="F19" s="31"/>
    </row>
    <row r="20" spans="1:6" x14ac:dyDescent="0.3">
      <c r="A20" s="18"/>
      <c r="B20" s="20"/>
      <c r="C20" s="19"/>
      <c r="D20" s="20"/>
      <c r="E20" s="27"/>
      <c r="F20" s="32"/>
    </row>
    <row r="21" spans="1:6" x14ac:dyDescent="0.3">
      <c r="A21" s="18" t="s">
        <v>17</v>
      </c>
      <c r="B21" s="20"/>
      <c r="C21" s="19"/>
      <c r="D21" s="20"/>
      <c r="E21" s="28">
        <f>SUM(E12:E20)</f>
        <v>100983</v>
      </c>
      <c r="F21" s="33"/>
    </row>
    <row r="22" spans="1:6" x14ac:dyDescent="0.3">
      <c r="A22" s="18"/>
      <c r="B22" s="20"/>
      <c r="C22" s="19"/>
      <c r="D22" s="20"/>
      <c r="E22" s="28"/>
      <c r="F22" s="33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G25"/>
  <sheetViews>
    <sheetView workbookViewId="0">
      <selection activeCell="J18" sqref="J18"/>
    </sheetView>
  </sheetViews>
  <sheetFormatPr baseColWidth="10" defaultRowHeight="14.4" x14ac:dyDescent="0.3"/>
  <cols>
    <col min="7" max="7" width="14.109375" customWidth="1"/>
  </cols>
  <sheetData>
    <row r="3" spans="2:7" ht="18" x14ac:dyDescent="0.35">
      <c r="B3" s="35" t="s">
        <v>53</v>
      </c>
      <c r="C3" s="35"/>
      <c r="D3" s="35"/>
      <c r="E3" s="35"/>
    </row>
    <row r="5" spans="2:7" x14ac:dyDescent="0.3">
      <c r="B5" t="s">
        <v>22</v>
      </c>
      <c r="D5" t="s">
        <v>23</v>
      </c>
      <c r="G5" s="1">
        <v>2500</v>
      </c>
    </row>
    <row r="6" spans="2:7" x14ac:dyDescent="0.3">
      <c r="B6" t="s">
        <v>24</v>
      </c>
      <c r="D6" t="s">
        <v>25</v>
      </c>
      <c r="G6" s="1">
        <v>937</v>
      </c>
    </row>
    <row r="7" spans="2:7" x14ac:dyDescent="0.3">
      <c r="B7" t="s">
        <v>27</v>
      </c>
      <c r="D7" t="s">
        <v>26</v>
      </c>
      <c r="G7" s="1">
        <v>338</v>
      </c>
    </row>
    <row r="8" spans="2:7" x14ac:dyDescent="0.3">
      <c r="B8" t="s">
        <v>28</v>
      </c>
      <c r="D8" t="s">
        <v>29</v>
      </c>
      <c r="G8" s="1">
        <v>789.65</v>
      </c>
    </row>
    <row r="9" spans="2:7" x14ac:dyDescent="0.3">
      <c r="B9" t="s">
        <v>30</v>
      </c>
      <c r="D9" t="s">
        <v>5</v>
      </c>
      <c r="G9" s="1">
        <v>1041.56</v>
      </c>
    </row>
    <row r="10" spans="2:7" x14ac:dyDescent="0.3">
      <c r="B10" t="s">
        <v>31</v>
      </c>
      <c r="D10" t="s">
        <v>32</v>
      </c>
      <c r="G10" s="1">
        <v>770</v>
      </c>
    </row>
    <row r="11" spans="2:7" x14ac:dyDescent="0.3">
      <c r="B11" t="s">
        <v>33</v>
      </c>
      <c r="D11" t="s">
        <v>34</v>
      </c>
      <c r="G11" s="1">
        <v>8400</v>
      </c>
    </row>
    <row r="12" spans="2:7" x14ac:dyDescent="0.3">
      <c r="B12" t="s">
        <v>35</v>
      </c>
      <c r="D12" t="s">
        <v>36</v>
      </c>
      <c r="G12" s="1">
        <v>90</v>
      </c>
    </row>
    <row r="13" spans="2:7" x14ac:dyDescent="0.3">
      <c r="B13" t="s">
        <v>37</v>
      </c>
      <c r="D13" s="15" t="s">
        <v>38</v>
      </c>
      <c r="G13" s="1">
        <v>7600</v>
      </c>
    </row>
    <row r="14" spans="2:7" x14ac:dyDescent="0.3">
      <c r="D14" s="15" t="s">
        <v>39</v>
      </c>
      <c r="G14" s="1">
        <v>2015</v>
      </c>
    </row>
    <row r="15" spans="2:7" x14ac:dyDescent="0.3">
      <c r="D15" s="15" t="s">
        <v>40</v>
      </c>
      <c r="G15" s="1">
        <v>3202.04</v>
      </c>
    </row>
    <row r="16" spans="2:7" x14ac:dyDescent="0.3">
      <c r="D16" s="15" t="s">
        <v>41</v>
      </c>
      <c r="G16" s="1">
        <v>1989.96</v>
      </c>
    </row>
    <row r="17" spans="2:7" x14ac:dyDescent="0.3">
      <c r="D17" s="15" t="s">
        <v>42</v>
      </c>
      <c r="G17" s="1">
        <v>469</v>
      </c>
    </row>
    <row r="18" spans="2:7" x14ac:dyDescent="0.3">
      <c r="D18" s="15" t="s">
        <v>43</v>
      </c>
      <c r="G18" s="1">
        <v>939.7</v>
      </c>
    </row>
    <row r="19" spans="2:7" x14ac:dyDescent="0.3">
      <c r="D19" s="15" t="s">
        <v>44</v>
      </c>
      <c r="G19" s="1">
        <v>270</v>
      </c>
    </row>
    <row r="20" spans="2:7" x14ac:dyDescent="0.3">
      <c r="B20" t="s">
        <v>45</v>
      </c>
      <c r="D20" s="34" t="s">
        <v>46</v>
      </c>
      <c r="G20" s="1">
        <v>5092.57</v>
      </c>
    </row>
    <row r="21" spans="2:7" x14ac:dyDescent="0.3">
      <c r="D21" s="34" t="s">
        <v>49</v>
      </c>
      <c r="G21" s="1">
        <v>5000</v>
      </c>
    </row>
    <row r="22" spans="2:7" x14ac:dyDescent="0.3">
      <c r="B22" t="s">
        <v>47</v>
      </c>
      <c r="D22" s="34" t="s">
        <v>48</v>
      </c>
      <c r="G22" s="1">
        <v>6082</v>
      </c>
    </row>
    <row r="23" spans="2:7" x14ac:dyDescent="0.3">
      <c r="B23" t="s">
        <v>50</v>
      </c>
      <c r="D23" s="34" t="s">
        <v>46</v>
      </c>
      <c r="G23" s="1">
        <v>3210.15</v>
      </c>
    </row>
    <row r="24" spans="2:7" x14ac:dyDescent="0.3">
      <c r="B24" t="s">
        <v>51</v>
      </c>
      <c r="D24" s="34" t="s">
        <v>52</v>
      </c>
      <c r="G24" s="1">
        <v>7623</v>
      </c>
    </row>
    <row r="25" spans="2:7" x14ac:dyDescent="0.3">
      <c r="B25" s="2" t="s">
        <v>54</v>
      </c>
      <c r="C25" s="2"/>
      <c r="G25" s="36">
        <f>SUM(G5:G24)</f>
        <v>58359.63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49"/>
  <sheetViews>
    <sheetView workbookViewId="0">
      <selection activeCell="C4" sqref="C4:E6"/>
    </sheetView>
  </sheetViews>
  <sheetFormatPr baseColWidth="10" defaultRowHeight="14.4" x14ac:dyDescent="0.3"/>
  <cols>
    <col min="1" max="1" width="11" customWidth="1"/>
    <col min="3" max="3" width="16.6640625" customWidth="1"/>
    <col min="5" max="5" width="22.88671875" customWidth="1"/>
    <col min="6" max="6" width="16.33203125" customWidth="1"/>
    <col min="7" max="7" width="20.44140625" customWidth="1"/>
  </cols>
  <sheetData>
    <row r="2" spans="1:8" x14ac:dyDescent="0.3">
      <c r="B2" s="4" t="s">
        <v>77</v>
      </c>
      <c r="C2" s="11"/>
      <c r="D2" s="11"/>
      <c r="E2" s="11"/>
      <c r="F2" s="12"/>
      <c r="G2" s="12"/>
      <c r="H2" s="12"/>
    </row>
    <row r="3" spans="1:8" x14ac:dyDescent="0.3">
      <c r="B3" s="6" t="s">
        <v>94</v>
      </c>
      <c r="C3" s="7"/>
      <c r="D3" s="7"/>
      <c r="E3" s="12"/>
      <c r="F3" s="12"/>
      <c r="G3" s="12"/>
      <c r="H3" s="12"/>
    </row>
    <row r="4" spans="1:8" x14ac:dyDescent="0.3">
      <c r="B4" s="7"/>
      <c r="C4" s="8" t="s">
        <v>16</v>
      </c>
      <c r="D4" s="8"/>
      <c r="E4" s="7"/>
      <c r="F4" s="7"/>
      <c r="G4" s="7"/>
      <c r="H4" s="7"/>
    </row>
    <row r="5" spans="1:8" x14ac:dyDescent="0.3">
      <c r="B5" s="7"/>
      <c r="C5" s="8"/>
      <c r="D5" s="8"/>
      <c r="E5" s="7"/>
      <c r="F5" s="7"/>
      <c r="G5" s="7"/>
      <c r="H5" s="7"/>
    </row>
    <row r="6" spans="1:8" x14ac:dyDescent="0.3">
      <c r="B6" s="7"/>
      <c r="C6" s="9" t="s">
        <v>120</v>
      </c>
      <c r="D6" s="9"/>
      <c r="E6" s="7"/>
      <c r="F6" s="7"/>
      <c r="G6" s="7"/>
      <c r="H6" s="7"/>
    </row>
    <row r="7" spans="1:8" x14ac:dyDescent="0.3">
      <c r="B7" s="2"/>
      <c r="C7" s="2"/>
      <c r="D7" s="2"/>
      <c r="E7" s="2"/>
      <c r="F7" s="2"/>
    </row>
    <row r="8" spans="1:8" ht="32.25" customHeight="1" x14ac:dyDescent="0.35">
      <c r="A8" s="42" t="s">
        <v>13</v>
      </c>
      <c r="B8" s="43" t="s">
        <v>0</v>
      </c>
      <c r="C8" s="45"/>
      <c r="D8" s="44" t="s">
        <v>1</v>
      </c>
      <c r="E8" s="45"/>
      <c r="F8" s="42" t="s">
        <v>2</v>
      </c>
      <c r="H8" s="30"/>
    </row>
    <row r="9" spans="1:8" x14ac:dyDescent="0.3">
      <c r="A9" s="31">
        <v>41596</v>
      </c>
      <c r="B9" s="15" t="s">
        <v>122</v>
      </c>
      <c r="C9" s="16"/>
      <c r="D9" s="16" t="s">
        <v>123</v>
      </c>
      <c r="E9" s="16"/>
      <c r="F9" s="46">
        <v>11800</v>
      </c>
      <c r="H9" s="16"/>
    </row>
    <row r="10" spans="1:8" x14ac:dyDescent="0.3">
      <c r="A10" s="31">
        <v>41623</v>
      </c>
      <c r="B10" s="15" t="s">
        <v>61</v>
      </c>
      <c r="C10" s="17"/>
      <c r="D10" s="15" t="s">
        <v>60</v>
      </c>
      <c r="E10" s="17"/>
      <c r="F10" s="26">
        <v>3501</v>
      </c>
      <c r="G10" t="s">
        <v>126</v>
      </c>
      <c r="H10" s="16"/>
    </row>
    <row r="11" spans="1:8" x14ac:dyDescent="0.3">
      <c r="A11" s="31">
        <v>41653</v>
      </c>
      <c r="B11" s="15" t="s">
        <v>63</v>
      </c>
      <c r="C11" s="17"/>
      <c r="D11" s="15" t="s">
        <v>62</v>
      </c>
      <c r="E11" s="17"/>
      <c r="F11" s="26">
        <v>2619.6</v>
      </c>
      <c r="H11" s="29"/>
    </row>
    <row r="12" spans="1:8" x14ac:dyDescent="0.3">
      <c r="A12" s="31">
        <v>41610</v>
      </c>
      <c r="B12" s="15" t="s">
        <v>64</v>
      </c>
      <c r="C12" s="17"/>
      <c r="D12" s="16" t="s">
        <v>65</v>
      </c>
      <c r="E12" s="17"/>
      <c r="F12" s="26">
        <v>60000</v>
      </c>
      <c r="G12" t="s">
        <v>126</v>
      </c>
      <c r="H12" s="29"/>
    </row>
    <row r="13" spans="1:8" x14ac:dyDescent="0.3">
      <c r="A13" s="31">
        <v>41647</v>
      </c>
      <c r="B13" s="15" t="s">
        <v>67</v>
      </c>
      <c r="C13" s="17"/>
      <c r="D13" s="15" t="s">
        <v>66</v>
      </c>
      <c r="E13" s="17"/>
      <c r="F13" s="26">
        <v>12626</v>
      </c>
      <c r="H13" s="29"/>
    </row>
    <row r="14" spans="1:8" x14ac:dyDescent="0.3">
      <c r="A14" s="31">
        <v>41640</v>
      </c>
      <c r="B14" s="15" t="s">
        <v>125</v>
      </c>
      <c r="C14" s="17"/>
      <c r="D14" s="15" t="s">
        <v>20</v>
      </c>
      <c r="E14" s="17"/>
      <c r="F14" s="26">
        <v>21000</v>
      </c>
      <c r="G14" t="s">
        <v>126</v>
      </c>
      <c r="H14" s="29"/>
    </row>
    <row r="15" spans="1:8" x14ac:dyDescent="0.3">
      <c r="A15" s="31">
        <v>41627</v>
      </c>
      <c r="B15" s="34" t="s">
        <v>69</v>
      </c>
      <c r="C15" s="17"/>
      <c r="D15" s="15" t="s">
        <v>68</v>
      </c>
      <c r="E15" s="17"/>
      <c r="F15" s="26">
        <v>175230</v>
      </c>
      <c r="H15" s="29"/>
    </row>
    <row r="16" spans="1:8" x14ac:dyDescent="0.3">
      <c r="A16" s="31">
        <v>41627</v>
      </c>
      <c r="B16" s="34" t="s">
        <v>69</v>
      </c>
      <c r="C16" s="17"/>
      <c r="D16" s="15" t="s">
        <v>70</v>
      </c>
      <c r="E16" s="17"/>
      <c r="F16" s="26">
        <v>147830.39999999999</v>
      </c>
      <c r="H16" s="29"/>
    </row>
    <row r="17" spans="1:9" x14ac:dyDescent="0.3">
      <c r="A17" s="31">
        <v>41621</v>
      </c>
      <c r="B17" s="34" t="s">
        <v>72</v>
      </c>
      <c r="C17" s="17"/>
      <c r="D17" s="15" t="s">
        <v>71</v>
      </c>
      <c r="E17" s="17"/>
      <c r="F17" s="26">
        <v>41300</v>
      </c>
      <c r="H17" s="16"/>
      <c r="I17" s="16"/>
    </row>
    <row r="18" spans="1:9" x14ac:dyDescent="0.3">
      <c r="A18" s="31">
        <v>41668</v>
      </c>
      <c r="B18" s="34" t="s">
        <v>74</v>
      </c>
      <c r="C18" s="17"/>
      <c r="D18" s="15" t="s">
        <v>73</v>
      </c>
      <c r="E18" s="17"/>
      <c r="F18" s="26">
        <v>243488</v>
      </c>
      <c r="H18" s="16"/>
      <c r="I18" s="16"/>
    </row>
    <row r="19" spans="1:9" x14ac:dyDescent="0.3">
      <c r="A19" s="31">
        <v>41648</v>
      </c>
      <c r="B19" s="34" t="s">
        <v>78</v>
      </c>
      <c r="C19" s="17"/>
      <c r="D19" s="15" t="s">
        <v>76</v>
      </c>
      <c r="E19" s="17"/>
      <c r="F19" s="26">
        <v>541130.18000000005</v>
      </c>
      <c r="H19" s="16"/>
      <c r="I19" s="16"/>
    </row>
    <row r="20" spans="1:9" x14ac:dyDescent="0.3">
      <c r="A20" s="31">
        <v>41611</v>
      </c>
      <c r="B20" s="34" t="s">
        <v>80</v>
      </c>
      <c r="C20" s="17"/>
      <c r="D20" s="15" t="s">
        <v>79</v>
      </c>
      <c r="E20" s="17"/>
      <c r="F20" s="26">
        <v>85612.89</v>
      </c>
      <c r="H20" s="16"/>
      <c r="I20" s="16"/>
    </row>
    <row r="21" spans="1:9" x14ac:dyDescent="0.3">
      <c r="A21" s="31">
        <v>41663</v>
      </c>
      <c r="B21" s="34" t="s">
        <v>81</v>
      </c>
      <c r="C21" s="17"/>
      <c r="D21" s="15" t="s">
        <v>124</v>
      </c>
      <c r="E21" s="17"/>
      <c r="F21" s="26">
        <v>50000</v>
      </c>
      <c r="H21" s="16"/>
      <c r="I21" s="16"/>
    </row>
    <row r="22" spans="1:9" x14ac:dyDescent="0.3">
      <c r="A22" s="31">
        <v>41670</v>
      </c>
      <c r="B22" s="34" t="s">
        <v>82</v>
      </c>
      <c r="C22" s="17"/>
      <c r="D22" s="15" t="s">
        <v>117</v>
      </c>
      <c r="E22" s="17"/>
      <c r="F22" s="26">
        <v>275334</v>
      </c>
      <c r="H22" s="16"/>
      <c r="I22" s="16"/>
    </row>
    <row r="23" spans="1:9" x14ac:dyDescent="0.3">
      <c r="A23" s="31"/>
      <c r="B23" s="34" t="s">
        <v>78</v>
      </c>
      <c r="C23" s="17"/>
      <c r="D23" s="34"/>
      <c r="E23" s="17"/>
      <c r="F23" s="26">
        <v>1900000</v>
      </c>
      <c r="H23" s="16"/>
      <c r="I23" s="16"/>
    </row>
    <row r="24" spans="1:9" x14ac:dyDescent="0.3">
      <c r="A24" s="31"/>
      <c r="B24" s="34" t="s">
        <v>91</v>
      </c>
      <c r="C24" s="17"/>
      <c r="D24" s="34"/>
      <c r="E24" s="17"/>
      <c r="F24" s="26">
        <v>2000000</v>
      </c>
      <c r="H24" s="16"/>
      <c r="I24" s="16"/>
    </row>
    <row r="25" spans="1:9" x14ac:dyDescent="0.3">
      <c r="A25" s="31"/>
      <c r="B25" s="34" t="s">
        <v>83</v>
      </c>
      <c r="C25" s="17"/>
      <c r="D25" s="34"/>
      <c r="E25" s="17"/>
      <c r="F25" s="26">
        <v>600000</v>
      </c>
      <c r="H25" s="16"/>
      <c r="I25" s="16"/>
    </row>
    <row r="26" spans="1:9" x14ac:dyDescent="0.3">
      <c r="A26" s="31">
        <v>41618</v>
      </c>
      <c r="B26" s="34" t="s">
        <v>84</v>
      </c>
      <c r="C26" s="17"/>
      <c r="D26" s="34" t="s">
        <v>85</v>
      </c>
      <c r="E26" s="17"/>
      <c r="F26" s="26">
        <v>59000</v>
      </c>
      <c r="H26" s="29"/>
    </row>
    <row r="27" spans="1:9" x14ac:dyDescent="0.3">
      <c r="A27" s="31"/>
      <c r="B27" s="34" t="s">
        <v>86</v>
      </c>
      <c r="C27" s="17"/>
      <c r="D27" s="34" t="s">
        <v>87</v>
      </c>
      <c r="E27" s="17"/>
      <c r="F27" s="26">
        <v>47082</v>
      </c>
      <c r="H27" s="29"/>
    </row>
    <row r="28" spans="1:9" x14ac:dyDescent="0.3">
      <c r="A28" s="31">
        <v>41703</v>
      </c>
      <c r="B28" s="34" t="s">
        <v>121</v>
      </c>
      <c r="C28" s="17"/>
      <c r="D28" s="34" t="s">
        <v>88</v>
      </c>
      <c r="E28" s="17"/>
      <c r="F28" s="26">
        <v>60000</v>
      </c>
      <c r="H28" s="29"/>
    </row>
    <row r="29" spans="1:9" x14ac:dyDescent="0.3">
      <c r="A29" s="31">
        <v>41596</v>
      </c>
      <c r="B29" s="34" t="s">
        <v>89</v>
      </c>
      <c r="C29" s="17"/>
      <c r="D29" s="34" t="s">
        <v>90</v>
      </c>
      <c r="E29" s="17"/>
      <c r="F29" s="26">
        <v>10549.2</v>
      </c>
      <c r="G29" s="34"/>
      <c r="H29" s="16"/>
    </row>
    <row r="30" spans="1:9" x14ac:dyDescent="0.3">
      <c r="A30" s="31">
        <v>41648</v>
      </c>
      <c r="B30" s="34" t="s">
        <v>95</v>
      </c>
      <c r="C30" s="17"/>
      <c r="D30" s="34" t="s">
        <v>96</v>
      </c>
      <c r="E30" s="17"/>
      <c r="F30" s="26">
        <v>623323.19999999995</v>
      </c>
      <c r="H30" s="29"/>
    </row>
    <row r="31" spans="1:9" x14ac:dyDescent="0.3">
      <c r="A31" s="31">
        <v>41648</v>
      </c>
      <c r="B31" s="34" t="s">
        <v>97</v>
      </c>
      <c r="C31" s="17"/>
      <c r="D31" s="34" t="s">
        <v>98</v>
      </c>
      <c r="E31" s="17"/>
      <c r="F31" s="26">
        <v>3893297.78</v>
      </c>
      <c r="H31" s="29"/>
    </row>
    <row r="32" spans="1:9" x14ac:dyDescent="0.3">
      <c r="A32" s="31">
        <v>41649</v>
      </c>
      <c r="B32" s="34" t="s">
        <v>100</v>
      </c>
      <c r="C32" s="17"/>
      <c r="D32" s="34" t="s">
        <v>99</v>
      </c>
      <c r="E32" s="17"/>
      <c r="F32" s="26">
        <v>1540800</v>
      </c>
      <c r="H32" s="29"/>
    </row>
    <row r="33" spans="1:8" x14ac:dyDescent="0.3">
      <c r="A33" s="31">
        <v>41614</v>
      </c>
      <c r="B33" s="34" t="s">
        <v>127</v>
      </c>
      <c r="C33" s="17"/>
      <c r="D33" s="34" t="s">
        <v>102</v>
      </c>
      <c r="E33" s="17"/>
      <c r="F33" s="26">
        <v>79428.149999999994</v>
      </c>
      <c r="H33" s="29"/>
    </row>
    <row r="34" spans="1:8" x14ac:dyDescent="0.3">
      <c r="A34" s="31">
        <v>41681</v>
      </c>
      <c r="B34" s="34" t="s">
        <v>103</v>
      </c>
      <c r="C34" s="17"/>
      <c r="D34" s="34" t="s">
        <v>104</v>
      </c>
      <c r="E34" s="17"/>
      <c r="F34" s="26">
        <v>2300</v>
      </c>
      <c r="G34" t="s">
        <v>126</v>
      </c>
      <c r="H34" s="29"/>
    </row>
    <row r="35" spans="1:8" x14ac:dyDescent="0.3">
      <c r="A35" s="31">
        <v>41678</v>
      </c>
      <c r="B35" s="34" t="s">
        <v>106</v>
      </c>
      <c r="C35" s="17"/>
      <c r="D35" s="34" t="s">
        <v>105</v>
      </c>
      <c r="E35" s="17"/>
      <c r="F35" s="26">
        <v>5553.4</v>
      </c>
      <c r="G35" t="s">
        <v>126</v>
      </c>
      <c r="H35" s="29"/>
    </row>
    <row r="36" spans="1:8" x14ac:dyDescent="0.3">
      <c r="A36" s="31"/>
      <c r="B36" s="34" t="s">
        <v>101</v>
      </c>
      <c r="C36" s="17"/>
      <c r="D36" s="34"/>
      <c r="E36" s="17"/>
      <c r="F36" s="26">
        <v>45000</v>
      </c>
      <c r="H36" s="29"/>
    </row>
    <row r="37" spans="1:8" x14ac:dyDescent="0.3">
      <c r="A37" s="31"/>
      <c r="B37" s="34" t="s">
        <v>92</v>
      </c>
      <c r="C37" s="17"/>
      <c r="D37" s="34" t="s">
        <v>93</v>
      </c>
      <c r="E37" s="17"/>
      <c r="F37" s="26">
        <v>12500</v>
      </c>
      <c r="G37" t="s">
        <v>126</v>
      </c>
      <c r="H37" s="29"/>
    </row>
    <row r="38" spans="1:8" x14ac:dyDescent="0.3">
      <c r="A38" s="31">
        <v>41634</v>
      </c>
      <c r="B38" s="34" t="s">
        <v>107</v>
      </c>
      <c r="C38" s="17"/>
      <c r="D38" s="34" t="s">
        <v>112</v>
      </c>
      <c r="E38" s="17"/>
      <c r="F38" s="26">
        <v>3600</v>
      </c>
      <c r="G38" t="s">
        <v>126</v>
      </c>
      <c r="H38" s="29"/>
    </row>
    <row r="39" spans="1:8" x14ac:dyDescent="0.3">
      <c r="A39" s="31">
        <v>41671</v>
      </c>
      <c r="B39" s="34" t="s">
        <v>107</v>
      </c>
      <c r="C39" s="17"/>
      <c r="D39" s="34" t="s">
        <v>112</v>
      </c>
      <c r="E39" s="17"/>
      <c r="F39" s="26">
        <v>2400</v>
      </c>
      <c r="G39" t="s">
        <v>126</v>
      </c>
      <c r="H39" s="29"/>
    </row>
    <row r="40" spans="1:8" x14ac:dyDescent="0.3">
      <c r="A40" s="31">
        <v>41657</v>
      </c>
      <c r="B40" s="34" t="s">
        <v>108</v>
      </c>
      <c r="C40" s="17"/>
      <c r="D40" s="34" t="s">
        <v>109</v>
      </c>
      <c r="E40" s="17"/>
      <c r="F40" s="26">
        <v>1078</v>
      </c>
      <c r="G40" t="s">
        <v>126</v>
      </c>
      <c r="H40" s="29"/>
    </row>
    <row r="41" spans="1:8" x14ac:dyDescent="0.3">
      <c r="A41" s="31"/>
      <c r="B41" s="34" t="s">
        <v>111</v>
      </c>
      <c r="C41" s="17"/>
      <c r="D41" s="34" t="s">
        <v>110</v>
      </c>
      <c r="E41" s="17"/>
      <c r="F41" s="26"/>
      <c r="H41" s="29"/>
    </row>
    <row r="42" spans="1:8" x14ac:dyDescent="0.3">
      <c r="A42" s="31">
        <v>41687</v>
      </c>
      <c r="B42" s="34" t="s">
        <v>116</v>
      </c>
      <c r="C42" s="17"/>
      <c r="D42" s="34" t="s">
        <v>115</v>
      </c>
      <c r="E42" s="17"/>
      <c r="F42" s="26">
        <v>24000</v>
      </c>
      <c r="G42" t="s">
        <v>126</v>
      </c>
      <c r="H42" s="29"/>
    </row>
    <row r="43" spans="1:8" x14ac:dyDescent="0.3">
      <c r="A43" s="31">
        <v>41680</v>
      </c>
      <c r="B43" s="34" t="s">
        <v>118</v>
      </c>
      <c r="C43" s="17"/>
      <c r="D43" s="34" t="s">
        <v>119</v>
      </c>
      <c r="E43" s="17"/>
      <c r="F43" s="26">
        <v>18000</v>
      </c>
      <c r="G43" t="s">
        <v>126</v>
      </c>
      <c r="H43" s="29"/>
    </row>
    <row r="44" spans="1:8" ht="15" thickBot="1" x14ac:dyDescent="0.35">
      <c r="A44" s="31">
        <v>41682</v>
      </c>
      <c r="B44" s="34" t="s">
        <v>113</v>
      </c>
      <c r="C44" s="17"/>
      <c r="D44" s="34" t="s">
        <v>114</v>
      </c>
      <c r="E44" s="17"/>
      <c r="F44" s="26">
        <v>9198</v>
      </c>
      <c r="G44" t="s">
        <v>126</v>
      </c>
      <c r="H44" s="29"/>
    </row>
    <row r="45" spans="1:8" ht="23.25" customHeight="1" thickBot="1" x14ac:dyDescent="0.35">
      <c r="A45" s="217" t="s">
        <v>17</v>
      </c>
      <c r="B45" s="218"/>
      <c r="C45" s="218"/>
      <c r="D45" s="218"/>
      <c r="E45" s="219"/>
      <c r="F45" s="41">
        <f>F9+F10+F11+F12+F13+F14+F15+F16+F17+F18+F19+F20+F21+F22+F23+F24+F25+F26+F27+F28+F29+F30+F31+F32+F33+F34+F35+F36+F37+F38+F39+F40+F41+F42+F43+F44</f>
        <v>12608581.800000001</v>
      </c>
    </row>
    <row r="48" spans="1:8" x14ac:dyDescent="0.3">
      <c r="E48" s="16"/>
      <c r="F48" s="16"/>
    </row>
    <row r="49" spans="2:5" x14ac:dyDescent="0.3">
      <c r="B49" s="37"/>
      <c r="C49" s="16"/>
      <c r="D49" s="37"/>
      <c r="E49" s="16"/>
    </row>
  </sheetData>
  <mergeCells count="1">
    <mergeCell ref="A45:E4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92FC4-132B-4F9D-AA4A-8A59AA5056A2}">
  <dimension ref="A1:M125"/>
  <sheetViews>
    <sheetView showGridLines="0" tabSelected="1" view="pageBreakPreview" topLeftCell="A30" zoomScale="30" zoomScaleNormal="30" zoomScaleSheetLayoutView="30" zoomScalePageLayoutView="80" workbookViewId="0">
      <selection activeCell="Q46" sqref="Q46"/>
    </sheetView>
  </sheetViews>
  <sheetFormatPr baseColWidth="10" defaultRowHeight="14.4" x14ac:dyDescent="0.3"/>
  <cols>
    <col min="1" max="1" width="47.33203125" customWidth="1"/>
    <col min="2" max="2" width="47.6640625" customWidth="1"/>
    <col min="3" max="3" width="50.88671875" customWidth="1"/>
    <col min="4" max="4" width="53.44140625" bestFit="1" customWidth="1"/>
    <col min="5" max="5" width="107.33203125" bestFit="1" customWidth="1"/>
    <col min="6" max="6" width="128.6640625" customWidth="1"/>
    <col min="7" max="7" width="26.33203125" customWidth="1"/>
    <col min="8" max="8" width="50.6640625" customWidth="1"/>
    <col min="9" max="9" width="49.6640625" bestFit="1" customWidth="1"/>
    <col min="10" max="10" width="69.6640625" customWidth="1"/>
    <col min="11" max="11" width="59.33203125" customWidth="1"/>
    <col min="12" max="12" width="41.33203125" customWidth="1"/>
    <col min="13" max="13" width="63.109375" customWidth="1"/>
  </cols>
  <sheetData>
    <row r="1" spans="1:13" ht="39.75" customHeight="1" x14ac:dyDescent="0.3"/>
    <row r="2" spans="1:13" ht="27.75" customHeight="1" x14ac:dyDescent="0.3"/>
    <row r="3" spans="1:13" ht="32.25" customHeight="1" x14ac:dyDescent="0.3"/>
    <row r="4" spans="1:13" ht="30" customHeight="1" x14ac:dyDescent="0.3"/>
    <row r="5" spans="1:13" ht="39.75" customHeight="1" x14ac:dyDescent="0.3"/>
    <row r="6" spans="1:13" ht="36" customHeight="1" x14ac:dyDescent="0.3">
      <c r="A6" s="221" t="s">
        <v>178</v>
      </c>
      <c r="B6" s="221"/>
      <c r="C6" s="221"/>
      <c r="D6" s="221"/>
      <c r="E6" s="221"/>
      <c r="F6" s="221"/>
      <c r="G6" s="221"/>
      <c r="H6" s="221"/>
      <c r="I6" s="221"/>
      <c r="J6" s="221"/>
      <c r="K6" s="221"/>
      <c r="L6" s="221"/>
      <c r="M6" s="221"/>
    </row>
    <row r="7" spans="1:13" ht="27" customHeight="1" x14ac:dyDescent="0.3">
      <c r="A7" s="221"/>
      <c r="B7" s="221"/>
      <c r="C7" s="221"/>
      <c r="D7" s="221"/>
      <c r="E7" s="221"/>
      <c r="F7" s="221"/>
      <c r="G7" s="221"/>
      <c r="H7" s="221"/>
      <c r="I7" s="221"/>
      <c r="J7" s="221"/>
      <c r="K7" s="221"/>
      <c r="L7" s="221"/>
      <c r="M7" s="221"/>
    </row>
    <row r="8" spans="1:13" ht="44.25" customHeight="1" x14ac:dyDescent="0.55000000000000004">
      <c r="A8" s="222" t="s">
        <v>167</v>
      </c>
      <c r="B8" s="222"/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</row>
    <row r="9" spans="1:13" ht="24" customHeight="1" x14ac:dyDescent="0.3">
      <c r="A9" s="223" t="s">
        <v>244</v>
      </c>
      <c r="B9" s="223"/>
      <c r="C9" s="223"/>
      <c r="D9" s="223"/>
      <c r="E9" s="223"/>
      <c r="F9" s="223"/>
      <c r="G9" s="223"/>
      <c r="H9" s="223"/>
      <c r="I9" s="223"/>
      <c r="J9" s="223"/>
      <c r="K9" s="223"/>
      <c r="L9" s="223"/>
      <c r="M9" s="223"/>
    </row>
    <row r="10" spans="1:13" ht="52.5" customHeight="1" x14ac:dyDescent="0.3">
      <c r="A10" s="223"/>
      <c r="B10" s="223"/>
      <c r="C10" s="223"/>
      <c r="D10" s="223"/>
      <c r="E10" s="223"/>
      <c r="F10" s="223"/>
      <c r="G10" s="223"/>
      <c r="H10" s="223"/>
      <c r="I10" s="223"/>
      <c r="J10" s="223"/>
      <c r="K10" s="223"/>
      <c r="L10" s="223"/>
      <c r="M10" s="223"/>
    </row>
    <row r="11" spans="1:13" ht="22.5" customHeight="1" x14ac:dyDescent="0.3">
      <c r="A11" s="224" t="s">
        <v>202</v>
      </c>
      <c r="B11" s="226" t="s">
        <v>209</v>
      </c>
      <c r="C11" s="228" t="s">
        <v>203</v>
      </c>
      <c r="D11" s="230" t="s">
        <v>160</v>
      </c>
      <c r="E11" s="232" t="s">
        <v>1</v>
      </c>
      <c r="F11" s="228" t="s">
        <v>0</v>
      </c>
      <c r="G11" s="234" t="s">
        <v>204</v>
      </c>
      <c r="H11" s="236" t="s">
        <v>205</v>
      </c>
      <c r="I11" s="238" t="s">
        <v>206</v>
      </c>
      <c r="J11" s="239"/>
      <c r="K11" s="239"/>
      <c r="L11" s="239"/>
      <c r="M11" s="240"/>
    </row>
    <row r="12" spans="1:13" ht="25.5" customHeight="1" x14ac:dyDescent="0.3">
      <c r="A12" s="224"/>
      <c r="B12" s="226"/>
      <c r="C12" s="228"/>
      <c r="D12" s="230"/>
      <c r="E12" s="232"/>
      <c r="F12" s="228"/>
      <c r="G12" s="234"/>
      <c r="H12" s="236"/>
      <c r="I12" s="99" t="s">
        <v>207</v>
      </c>
      <c r="J12" s="241" t="s">
        <v>208</v>
      </c>
      <c r="K12" s="242"/>
      <c r="L12" s="242"/>
      <c r="M12" s="243"/>
    </row>
    <row r="13" spans="1:13" ht="36" customHeight="1" x14ac:dyDescent="0.3">
      <c r="A13" s="225"/>
      <c r="B13" s="227"/>
      <c r="C13" s="229"/>
      <c r="D13" s="231"/>
      <c r="E13" s="233"/>
      <c r="F13" s="229"/>
      <c r="G13" s="235"/>
      <c r="H13" s="237"/>
      <c r="I13" s="100" t="s">
        <v>162</v>
      </c>
      <c r="J13" s="100" t="s">
        <v>163</v>
      </c>
      <c r="K13" s="100" t="s">
        <v>164</v>
      </c>
      <c r="L13" s="100" t="s">
        <v>198</v>
      </c>
      <c r="M13" s="100" t="s">
        <v>165</v>
      </c>
    </row>
    <row r="14" spans="1:13" ht="38.25" customHeight="1" x14ac:dyDescent="0.6">
      <c r="A14" s="158" t="s">
        <v>219</v>
      </c>
      <c r="B14" s="159">
        <v>1098</v>
      </c>
      <c r="C14" s="160">
        <v>42018</v>
      </c>
      <c r="D14" s="161" t="s">
        <v>168</v>
      </c>
      <c r="E14" s="162" t="s">
        <v>193</v>
      </c>
      <c r="F14" s="162"/>
      <c r="G14" s="163" t="s">
        <v>161</v>
      </c>
      <c r="H14" s="164">
        <v>72054.53</v>
      </c>
      <c r="I14" s="165"/>
      <c r="J14" s="165"/>
      <c r="K14" s="100"/>
      <c r="L14" s="102"/>
      <c r="M14" s="103">
        <v>72054.53</v>
      </c>
    </row>
    <row r="15" spans="1:13" ht="60" customHeight="1" x14ac:dyDescent="0.6">
      <c r="A15" s="166" t="s">
        <v>211</v>
      </c>
      <c r="B15" s="167">
        <v>1305</v>
      </c>
      <c r="C15" s="168">
        <v>42384</v>
      </c>
      <c r="D15" s="161" t="s">
        <v>181</v>
      </c>
      <c r="E15" s="162" t="s">
        <v>182</v>
      </c>
      <c r="F15" s="162" t="s">
        <v>190</v>
      </c>
      <c r="G15" s="169" t="s">
        <v>161</v>
      </c>
      <c r="H15" s="164">
        <v>547130.6</v>
      </c>
      <c r="I15" s="165"/>
      <c r="J15" s="165"/>
      <c r="K15" s="100"/>
      <c r="L15" s="102"/>
      <c r="M15" s="101">
        <v>547130.6</v>
      </c>
    </row>
    <row r="16" spans="1:13" ht="51" customHeight="1" x14ac:dyDescent="0.6">
      <c r="A16" s="158" t="s">
        <v>212</v>
      </c>
      <c r="B16" s="170">
        <v>54</v>
      </c>
      <c r="C16" s="171">
        <v>42385</v>
      </c>
      <c r="D16" s="161" t="s">
        <v>169</v>
      </c>
      <c r="E16" s="162" t="s">
        <v>173</v>
      </c>
      <c r="F16" s="162" t="s">
        <v>175</v>
      </c>
      <c r="G16" s="169" t="s">
        <v>161</v>
      </c>
      <c r="H16" s="164">
        <v>11328</v>
      </c>
      <c r="I16" s="172"/>
      <c r="J16" s="172"/>
      <c r="K16" s="104"/>
      <c r="L16" s="104"/>
      <c r="M16" s="101">
        <v>11328</v>
      </c>
    </row>
    <row r="17" spans="1:13" ht="57.75" customHeight="1" x14ac:dyDescent="0.6">
      <c r="A17" s="173" t="s">
        <v>213</v>
      </c>
      <c r="B17" s="170">
        <v>17</v>
      </c>
      <c r="C17" s="171">
        <v>42909</v>
      </c>
      <c r="D17" s="174" t="s">
        <v>170</v>
      </c>
      <c r="E17" s="175" t="s">
        <v>174</v>
      </c>
      <c r="F17" s="175" t="s">
        <v>187</v>
      </c>
      <c r="G17" s="169" t="s">
        <v>161</v>
      </c>
      <c r="H17" s="164">
        <v>37096</v>
      </c>
      <c r="I17" s="172"/>
      <c r="J17" s="172"/>
      <c r="K17" s="104"/>
      <c r="L17" s="104"/>
      <c r="M17" s="101">
        <v>37096</v>
      </c>
    </row>
    <row r="18" spans="1:13" ht="53.25" customHeight="1" x14ac:dyDescent="0.6">
      <c r="A18" s="173" t="s">
        <v>214</v>
      </c>
      <c r="B18" s="170">
        <v>16</v>
      </c>
      <c r="C18" s="171">
        <v>42848</v>
      </c>
      <c r="D18" s="174" t="s">
        <v>171</v>
      </c>
      <c r="E18" s="175" t="s">
        <v>174</v>
      </c>
      <c r="F18" s="175" t="s">
        <v>187</v>
      </c>
      <c r="G18" s="169" t="s">
        <v>161</v>
      </c>
      <c r="H18" s="164">
        <v>27439.38</v>
      </c>
      <c r="I18" s="172"/>
      <c r="J18" s="172"/>
      <c r="K18" s="104"/>
      <c r="L18" s="104"/>
      <c r="M18" s="101">
        <v>27439.38</v>
      </c>
    </row>
    <row r="19" spans="1:13" ht="53.25" customHeight="1" x14ac:dyDescent="0.6">
      <c r="A19" s="173" t="s">
        <v>218</v>
      </c>
      <c r="B19" s="170">
        <v>5</v>
      </c>
      <c r="C19" s="171">
        <v>44214</v>
      </c>
      <c r="D19" s="174" t="s">
        <v>172</v>
      </c>
      <c r="E19" s="175" t="s">
        <v>186</v>
      </c>
      <c r="F19" s="175" t="s">
        <v>196</v>
      </c>
      <c r="G19" s="169" t="s">
        <v>161</v>
      </c>
      <c r="H19" s="164">
        <v>260511.76</v>
      </c>
      <c r="I19" s="172"/>
      <c r="J19" s="172"/>
      <c r="K19" s="104"/>
      <c r="L19" s="104"/>
      <c r="M19" s="101">
        <v>260511.76</v>
      </c>
    </row>
    <row r="20" spans="1:13" ht="55.5" customHeight="1" x14ac:dyDescent="0.6">
      <c r="A20" s="173" t="s">
        <v>215</v>
      </c>
      <c r="B20" s="170">
        <v>135</v>
      </c>
      <c r="C20" s="171">
        <v>44679</v>
      </c>
      <c r="D20" s="174" t="s">
        <v>176</v>
      </c>
      <c r="E20" s="175" t="s">
        <v>177</v>
      </c>
      <c r="F20" s="175" t="s">
        <v>191</v>
      </c>
      <c r="G20" s="169" t="s">
        <v>161</v>
      </c>
      <c r="H20" s="176">
        <v>6956.37</v>
      </c>
      <c r="I20" s="172"/>
      <c r="J20" s="176"/>
      <c r="K20" s="104"/>
      <c r="L20" s="105"/>
      <c r="M20" s="105">
        <v>6956.38</v>
      </c>
    </row>
    <row r="21" spans="1:13" ht="42.75" customHeight="1" x14ac:dyDescent="0.6">
      <c r="A21" s="173" t="s">
        <v>216</v>
      </c>
      <c r="B21" s="170">
        <v>212</v>
      </c>
      <c r="C21" s="171">
        <v>45107</v>
      </c>
      <c r="D21" s="174" t="s">
        <v>180</v>
      </c>
      <c r="E21" s="175" t="s">
        <v>177</v>
      </c>
      <c r="F21" s="175" t="s">
        <v>189</v>
      </c>
      <c r="G21" s="169" t="s">
        <v>161</v>
      </c>
      <c r="H21" s="164">
        <v>165154.32</v>
      </c>
      <c r="I21" s="157"/>
      <c r="J21" s="157"/>
      <c r="K21" s="106"/>
      <c r="L21" s="106"/>
      <c r="M21" s="101">
        <v>165154.32</v>
      </c>
    </row>
    <row r="22" spans="1:13" ht="56.25" customHeight="1" x14ac:dyDescent="0.7">
      <c r="A22" s="158" t="s">
        <v>217</v>
      </c>
      <c r="B22" s="177">
        <v>165</v>
      </c>
      <c r="C22" s="178">
        <v>45455</v>
      </c>
      <c r="D22" s="179" t="s">
        <v>183</v>
      </c>
      <c r="E22" s="162" t="s">
        <v>184</v>
      </c>
      <c r="F22" s="180" t="s">
        <v>188</v>
      </c>
      <c r="G22" s="169" t="s">
        <v>161</v>
      </c>
      <c r="H22" s="164">
        <v>1497674.93</v>
      </c>
      <c r="I22" s="181"/>
      <c r="J22" s="181"/>
      <c r="K22" s="129"/>
      <c r="L22" s="128"/>
      <c r="M22" s="101">
        <v>1497674.92</v>
      </c>
    </row>
    <row r="23" spans="1:13" ht="54" customHeight="1" x14ac:dyDescent="0.7">
      <c r="A23" s="182">
        <v>46037</v>
      </c>
      <c r="B23" s="167">
        <v>833</v>
      </c>
      <c r="C23" s="183">
        <v>45691</v>
      </c>
      <c r="D23" s="184" t="s">
        <v>194</v>
      </c>
      <c r="E23" s="175" t="s">
        <v>195</v>
      </c>
      <c r="F23" s="185" t="s">
        <v>192</v>
      </c>
      <c r="G23" s="169" t="s">
        <v>161</v>
      </c>
      <c r="H23" s="186">
        <v>88500</v>
      </c>
      <c r="I23" s="185"/>
      <c r="J23" s="157"/>
      <c r="K23" s="107"/>
      <c r="L23" s="106"/>
      <c r="M23" s="106">
        <f>H23</f>
        <v>88500</v>
      </c>
    </row>
    <row r="24" spans="1:13" ht="56.25" customHeight="1" x14ac:dyDescent="0.7">
      <c r="A24" s="182">
        <v>46049</v>
      </c>
      <c r="B24" s="187">
        <v>102769</v>
      </c>
      <c r="C24" s="183">
        <v>46067</v>
      </c>
      <c r="D24" s="185" t="s">
        <v>221</v>
      </c>
      <c r="E24" s="185" t="s">
        <v>222</v>
      </c>
      <c r="F24" s="185" t="s">
        <v>223</v>
      </c>
      <c r="G24" s="130" t="s">
        <v>161</v>
      </c>
      <c r="H24" s="188">
        <v>553019.98</v>
      </c>
      <c r="I24" s="189"/>
      <c r="J24" s="157">
        <f t="shared" ref="J24:J29" si="0">H24</f>
        <v>553019.98</v>
      </c>
      <c r="K24" s="108"/>
      <c r="L24" s="108"/>
      <c r="M24" s="108"/>
    </row>
    <row r="25" spans="1:13" ht="56.25" customHeight="1" x14ac:dyDescent="0.7">
      <c r="A25" s="182">
        <v>46030</v>
      </c>
      <c r="B25" s="187">
        <v>102770</v>
      </c>
      <c r="C25" s="183">
        <v>46068</v>
      </c>
      <c r="D25" s="185" t="s">
        <v>224</v>
      </c>
      <c r="E25" s="185" t="s">
        <v>225</v>
      </c>
      <c r="F25" s="185" t="s">
        <v>226</v>
      </c>
      <c r="G25" s="130" t="s">
        <v>161</v>
      </c>
      <c r="H25" s="188">
        <v>288675.20000000001</v>
      </c>
      <c r="I25" s="188"/>
      <c r="J25" s="157">
        <f t="shared" si="0"/>
        <v>288675.20000000001</v>
      </c>
      <c r="K25" s="110"/>
      <c r="L25" s="108"/>
      <c r="M25" s="108"/>
    </row>
    <row r="26" spans="1:13" ht="54" customHeight="1" x14ac:dyDescent="0.7">
      <c r="A26" s="182">
        <v>46049</v>
      </c>
      <c r="B26" s="187">
        <v>102771</v>
      </c>
      <c r="C26" s="183">
        <v>46080</v>
      </c>
      <c r="D26" s="185" t="s">
        <v>245</v>
      </c>
      <c r="E26" s="185" t="s">
        <v>227</v>
      </c>
      <c r="F26" s="185" t="s">
        <v>191</v>
      </c>
      <c r="G26" s="130" t="s">
        <v>161</v>
      </c>
      <c r="H26" s="203">
        <v>13500</v>
      </c>
      <c r="I26" s="203"/>
      <c r="J26" s="157">
        <f t="shared" si="0"/>
        <v>13500</v>
      </c>
      <c r="K26" s="108"/>
      <c r="L26" s="108"/>
      <c r="M26" s="108"/>
    </row>
    <row r="27" spans="1:13" ht="45.75" customHeight="1" x14ac:dyDescent="0.7">
      <c r="A27" s="190">
        <v>46038</v>
      </c>
      <c r="B27" s="187">
        <v>102772</v>
      </c>
      <c r="C27" s="183">
        <v>46061</v>
      </c>
      <c r="D27" s="185" t="s">
        <v>228</v>
      </c>
      <c r="E27" s="185" t="s">
        <v>227</v>
      </c>
      <c r="F27" s="185" t="s">
        <v>191</v>
      </c>
      <c r="G27" s="130" t="s">
        <v>161</v>
      </c>
      <c r="H27" s="203">
        <v>6420</v>
      </c>
      <c r="I27" s="204"/>
      <c r="J27" s="157">
        <f t="shared" si="0"/>
        <v>6420</v>
      </c>
      <c r="K27" s="108"/>
      <c r="L27" s="108"/>
      <c r="M27" s="108"/>
    </row>
    <row r="28" spans="1:13" ht="48.75" customHeight="1" x14ac:dyDescent="0.7">
      <c r="A28" s="190">
        <v>46059</v>
      </c>
      <c r="B28" s="187">
        <v>102772</v>
      </c>
      <c r="C28" s="183">
        <v>46080</v>
      </c>
      <c r="D28" s="185" t="s">
        <v>229</v>
      </c>
      <c r="E28" s="185" t="s">
        <v>227</v>
      </c>
      <c r="F28" s="185" t="s">
        <v>191</v>
      </c>
      <c r="G28" s="130" t="s">
        <v>161</v>
      </c>
      <c r="H28" s="203">
        <v>4560</v>
      </c>
      <c r="I28" s="204"/>
      <c r="J28" s="157">
        <f t="shared" si="0"/>
        <v>4560</v>
      </c>
      <c r="K28" s="108"/>
      <c r="L28" s="108"/>
      <c r="M28" s="108"/>
    </row>
    <row r="29" spans="1:13" ht="48.75" customHeight="1" x14ac:dyDescent="0.7">
      <c r="A29" s="190">
        <v>46069</v>
      </c>
      <c r="B29" s="130">
        <v>10272</v>
      </c>
      <c r="C29" s="191">
        <v>46069</v>
      </c>
      <c r="D29" s="185" t="s">
        <v>230</v>
      </c>
      <c r="E29" s="185" t="s">
        <v>227</v>
      </c>
      <c r="F29" s="185" t="s">
        <v>191</v>
      </c>
      <c r="G29" s="130" t="s">
        <v>161</v>
      </c>
      <c r="H29" s="205">
        <v>5700</v>
      </c>
      <c r="I29" s="204"/>
      <c r="J29" s="157">
        <f t="shared" si="0"/>
        <v>5700</v>
      </c>
      <c r="K29" s="109"/>
      <c r="L29" s="109"/>
      <c r="M29" s="109"/>
    </row>
    <row r="30" spans="1:13" ht="48.75" customHeight="1" x14ac:dyDescent="0.7">
      <c r="A30" s="206">
        <v>46078</v>
      </c>
      <c r="B30" s="130">
        <v>10275</v>
      </c>
      <c r="C30" s="191">
        <v>46087</v>
      </c>
      <c r="D30" s="185" t="s">
        <v>246</v>
      </c>
      <c r="E30" s="185" t="s">
        <v>227</v>
      </c>
      <c r="F30" s="185" t="s">
        <v>191</v>
      </c>
      <c r="G30" s="130" t="s">
        <v>161</v>
      </c>
      <c r="H30" s="192">
        <v>6420</v>
      </c>
      <c r="I30" s="189">
        <f t="shared" ref="I30" si="1">H30</f>
        <v>6420</v>
      </c>
      <c r="J30" s="157"/>
      <c r="K30" s="109"/>
      <c r="L30" s="109"/>
      <c r="M30" s="109"/>
    </row>
    <row r="31" spans="1:13" ht="54" customHeight="1" x14ac:dyDescent="0.7">
      <c r="A31" s="206">
        <v>46055</v>
      </c>
      <c r="B31" s="130">
        <v>10275</v>
      </c>
      <c r="C31" s="191">
        <v>46097</v>
      </c>
      <c r="D31" s="185" t="s">
        <v>247</v>
      </c>
      <c r="E31" s="185" t="s">
        <v>227</v>
      </c>
      <c r="F31" s="185" t="s">
        <v>191</v>
      </c>
      <c r="G31" s="130" t="s">
        <v>161</v>
      </c>
      <c r="H31" s="192">
        <v>5760</v>
      </c>
      <c r="I31" s="189">
        <f>H31</f>
        <v>5760</v>
      </c>
      <c r="J31" s="157"/>
      <c r="K31" s="109"/>
      <c r="L31" s="109"/>
      <c r="M31" s="109"/>
    </row>
    <row r="32" spans="1:13" ht="54" customHeight="1" x14ac:dyDescent="0.7">
      <c r="A32" s="206">
        <v>46057</v>
      </c>
      <c r="B32" s="207">
        <v>10275</v>
      </c>
      <c r="C32" s="208">
        <v>46106</v>
      </c>
      <c r="D32" s="180" t="s">
        <v>248</v>
      </c>
      <c r="E32" s="180" t="s">
        <v>227</v>
      </c>
      <c r="F32" s="180" t="s">
        <v>191</v>
      </c>
      <c r="G32" s="207" t="s">
        <v>161</v>
      </c>
      <c r="H32" s="205">
        <v>6240</v>
      </c>
      <c r="I32" s="204">
        <f>H32</f>
        <v>6240</v>
      </c>
      <c r="J32" s="157"/>
      <c r="K32" s="109"/>
      <c r="L32" s="109"/>
      <c r="M32" s="109"/>
    </row>
    <row r="33" spans="1:13" ht="54" customHeight="1" x14ac:dyDescent="0.7">
      <c r="A33" s="190">
        <v>46062</v>
      </c>
      <c r="B33" s="207">
        <v>102773</v>
      </c>
      <c r="C33" s="208">
        <v>46103</v>
      </c>
      <c r="D33" s="180" t="s">
        <v>249</v>
      </c>
      <c r="E33" s="209" t="s">
        <v>250</v>
      </c>
      <c r="F33" s="209" t="s">
        <v>251</v>
      </c>
      <c r="G33" s="207" t="s">
        <v>161</v>
      </c>
      <c r="H33" s="205">
        <v>97421.98</v>
      </c>
      <c r="I33" s="204">
        <f>H33</f>
        <v>97421.98</v>
      </c>
      <c r="J33" s="157"/>
      <c r="K33" s="109"/>
      <c r="L33" s="109"/>
      <c r="M33" s="109"/>
    </row>
    <row r="34" spans="1:13" ht="54" customHeight="1" x14ac:dyDescent="0.7">
      <c r="A34" s="190">
        <v>46023</v>
      </c>
      <c r="B34" s="207">
        <v>102774</v>
      </c>
      <c r="C34" s="208">
        <v>46085</v>
      </c>
      <c r="D34" s="180" t="s">
        <v>252</v>
      </c>
      <c r="E34" s="209" t="s">
        <v>253</v>
      </c>
      <c r="F34" s="209" t="s">
        <v>254</v>
      </c>
      <c r="G34" s="207" t="s">
        <v>161</v>
      </c>
      <c r="H34" s="205">
        <v>66560.800000000003</v>
      </c>
      <c r="I34" s="204">
        <f>H34</f>
        <v>66560.800000000003</v>
      </c>
      <c r="J34" s="157"/>
      <c r="K34" s="109"/>
      <c r="L34" s="109"/>
      <c r="M34" s="109"/>
    </row>
    <row r="35" spans="1:13" ht="54" customHeight="1" x14ac:dyDescent="0.7">
      <c r="A35" s="190">
        <v>46041</v>
      </c>
      <c r="B35" s="130">
        <v>113</v>
      </c>
      <c r="C35" s="191">
        <v>46090</v>
      </c>
      <c r="D35" s="180" t="s">
        <v>255</v>
      </c>
      <c r="E35" s="131" t="s">
        <v>256</v>
      </c>
      <c r="F35" s="131" t="s">
        <v>240</v>
      </c>
      <c r="G35" s="207" t="s">
        <v>161</v>
      </c>
      <c r="H35" s="205">
        <v>10290</v>
      </c>
      <c r="I35" s="204">
        <f>H35</f>
        <v>10290</v>
      </c>
      <c r="J35" s="157"/>
      <c r="K35" s="109"/>
      <c r="L35" s="109"/>
      <c r="M35" s="109"/>
    </row>
    <row r="36" spans="1:13" ht="54" customHeight="1" x14ac:dyDescent="0.7">
      <c r="A36" s="190">
        <v>46020</v>
      </c>
      <c r="B36" s="130">
        <v>926</v>
      </c>
      <c r="C36" s="191">
        <v>46072</v>
      </c>
      <c r="D36" s="131" t="s">
        <v>232</v>
      </c>
      <c r="E36" s="131" t="s">
        <v>233</v>
      </c>
      <c r="F36" s="131" t="s">
        <v>234</v>
      </c>
      <c r="G36" s="130" t="s">
        <v>161</v>
      </c>
      <c r="H36" s="192">
        <v>360670.88</v>
      </c>
      <c r="I36" s="189"/>
      <c r="J36" s="157">
        <f>H36</f>
        <v>360670.88</v>
      </c>
      <c r="K36" s="109"/>
      <c r="L36" s="109"/>
      <c r="M36" s="109"/>
    </row>
    <row r="37" spans="1:13" ht="56.25" customHeight="1" x14ac:dyDescent="0.7">
      <c r="A37" s="190">
        <v>46020</v>
      </c>
      <c r="B37" s="130">
        <v>927</v>
      </c>
      <c r="C37" s="191">
        <v>46072</v>
      </c>
      <c r="D37" s="131" t="s">
        <v>235</v>
      </c>
      <c r="E37" s="131" t="s">
        <v>237</v>
      </c>
      <c r="F37" s="131" t="s">
        <v>236</v>
      </c>
      <c r="G37" s="130" t="s">
        <v>161</v>
      </c>
      <c r="H37" s="192">
        <v>39333.33</v>
      </c>
      <c r="I37" s="189"/>
      <c r="J37" s="157">
        <f>H37</f>
        <v>39333.33</v>
      </c>
      <c r="K37" s="108"/>
      <c r="L37" s="109"/>
      <c r="M37" s="109"/>
    </row>
    <row r="38" spans="1:13" ht="51" customHeight="1" x14ac:dyDescent="0.7">
      <c r="A38" s="190">
        <v>46070</v>
      </c>
      <c r="B38" s="130">
        <v>112</v>
      </c>
      <c r="C38" s="191">
        <v>46051</v>
      </c>
      <c r="D38" s="131" t="s">
        <v>238</v>
      </c>
      <c r="E38" s="131" t="s">
        <v>239</v>
      </c>
      <c r="F38" s="131" t="s">
        <v>240</v>
      </c>
      <c r="G38" s="130" t="s">
        <v>161</v>
      </c>
      <c r="H38" s="192">
        <v>12105</v>
      </c>
      <c r="I38" s="189"/>
      <c r="J38" s="157">
        <f>H38</f>
        <v>12105</v>
      </c>
      <c r="K38" s="220"/>
      <c r="L38" s="109"/>
      <c r="M38" s="109"/>
    </row>
    <row r="39" spans="1:13" ht="57" customHeight="1" x14ac:dyDescent="0.7">
      <c r="A39" s="182">
        <v>46057</v>
      </c>
      <c r="B39" s="130">
        <v>12</v>
      </c>
      <c r="C39" s="191">
        <v>46020</v>
      </c>
      <c r="D39" s="131" t="s">
        <v>241</v>
      </c>
      <c r="E39" s="131" t="s">
        <v>239</v>
      </c>
      <c r="F39" s="131" t="s">
        <v>240</v>
      </c>
      <c r="G39" s="130" t="s">
        <v>161</v>
      </c>
      <c r="H39" s="192">
        <v>49630.5</v>
      </c>
      <c r="I39" s="189"/>
      <c r="J39" s="157">
        <f>H39</f>
        <v>49630.5</v>
      </c>
      <c r="K39" s="220"/>
      <c r="L39" s="109"/>
      <c r="M39" s="109"/>
    </row>
    <row r="40" spans="1:13" ht="63.75" customHeight="1" x14ac:dyDescent="0.7">
      <c r="A40" s="182">
        <v>46054</v>
      </c>
      <c r="B40" s="130">
        <v>929</v>
      </c>
      <c r="C40" s="191">
        <v>46098</v>
      </c>
      <c r="D40" s="131" t="s">
        <v>257</v>
      </c>
      <c r="E40" s="131" t="s">
        <v>258</v>
      </c>
      <c r="F40" s="131" t="s">
        <v>259</v>
      </c>
      <c r="G40" s="130" t="s">
        <v>161</v>
      </c>
      <c r="H40" s="192">
        <v>60475</v>
      </c>
      <c r="I40" s="189">
        <f t="shared" ref="I40:I49" si="2">H40</f>
        <v>60475</v>
      </c>
      <c r="J40" s="157"/>
      <c r="K40" s="109"/>
      <c r="L40" s="109"/>
      <c r="M40" s="109"/>
    </row>
    <row r="41" spans="1:13" ht="51" customHeight="1" x14ac:dyDescent="0.7">
      <c r="A41" s="182">
        <v>46054</v>
      </c>
      <c r="B41" s="187">
        <v>928</v>
      </c>
      <c r="C41" s="183">
        <v>46085</v>
      </c>
      <c r="D41" s="185" t="s">
        <v>260</v>
      </c>
      <c r="E41" s="185" t="s">
        <v>233</v>
      </c>
      <c r="F41" s="185" t="s">
        <v>261</v>
      </c>
      <c r="G41" s="130" t="s">
        <v>161</v>
      </c>
      <c r="H41" s="188">
        <v>309999.99</v>
      </c>
      <c r="I41" s="189">
        <f t="shared" si="2"/>
        <v>309999.99</v>
      </c>
      <c r="J41" s="157"/>
      <c r="K41" s="109"/>
      <c r="L41" s="109"/>
      <c r="M41" s="109"/>
    </row>
    <row r="42" spans="1:13" ht="66.75" customHeight="1" x14ac:dyDescent="0.7">
      <c r="A42" s="182">
        <v>46064</v>
      </c>
      <c r="B42" s="185"/>
      <c r="C42" s="183">
        <v>46082</v>
      </c>
      <c r="D42" s="185" t="s">
        <v>262</v>
      </c>
      <c r="E42" s="185" t="s">
        <v>231</v>
      </c>
      <c r="F42" s="185" t="s">
        <v>263</v>
      </c>
      <c r="G42" s="130" t="s">
        <v>161</v>
      </c>
      <c r="H42" s="189">
        <v>3502.8</v>
      </c>
      <c r="I42" s="189">
        <f t="shared" si="2"/>
        <v>3502.8</v>
      </c>
      <c r="J42" s="157"/>
      <c r="K42" s="109"/>
      <c r="L42" s="109"/>
      <c r="M42" s="109"/>
    </row>
    <row r="43" spans="1:13" ht="48.75" customHeight="1" x14ac:dyDescent="0.7">
      <c r="A43" s="182">
        <v>46054</v>
      </c>
      <c r="B43" s="185"/>
      <c r="C43" s="183">
        <v>46082</v>
      </c>
      <c r="D43" s="185" t="s">
        <v>264</v>
      </c>
      <c r="E43" s="185" t="s">
        <v>231</v>
      </c>
      <c r="F43" s="185" t="s">
        <v>263</v>
      </c>
      <c r="G43" s="130" t="s">
        <v>161</v>
      </c>
      <c r="H43" s="189">
        <v>16020</v>
      </c>
      <c r="I43" s="189">
        <f t="shared" si="2"/>
        <v>16020</v>
      </c>
      <c r="J43" s="157"/>
      <c r="K43" s="109"/>
      <c r="L43" s="109"/>
      <c r="M43" s="109"/>
    </row>
    <row r="44" spans="1:13" ht="51" customHeight="1" x14ac:dyDescent="0.7">
      <c r="A44" s="190">
        <v>46069</v>
      </c>
      <c r="B44" s="185"/>
      <c r="C44" s="183">
        <v>46092</v>
      </c>
      <c r="D44" s="185" t="s">
        <v>265</v>
      </c>
      <c r="E44" s="185" t="s">
        <v>266</v>
      </c>
      <c r="F44" s="185" t="s">
        <v>268</v>
      </c>
      <c r="G44" s="130" t="s">
        <v>161</v>
      </c>
      <c r="H44" s="189">
        <v>1449.85</v>
      </c>
      <c r="I44" s="189">
        <f t="shared" si="2"/>
        <v>1449.85</v>
      </c>
      <c r="J44" s="157"/>
      <c r="K44" s="109"/>
      <c r="L44" s="109"/>
      <c r="M44" s="109"/>
    </row>
    <row r="45" spans="1:13" ht="48.75" customHeight="1" x14ac:dyDescent="0.7">
      <c r="A45" s="182">
        <v>46069</v>
      </c>
      <c r="B45" s="185"/>
      <c r="C45" s="183">
        <v>46082</v>
      </c>
      <c r="D45" s="185" t="s">
        <v>269</v>
      </c>
      <c r="E45" s="185" t="s">
        <v>266</v>
      </c>
      <c r="F45" s="185" t="s">
        <v>267</v>
      </c>
      <c r="G45" s="130" t="s">
        <v>161</v>
      </c>
      <c r="H45" s="189">
        <v>2527764.65</v>
      </c>
      <c r="I45" s="189">
        <f t="shared" si="2"/>
        <v>2527764.65</v>
      </c>
      <c r="J45" s="157"/>
      <c r="K45" s="109"/>
      <c r="L45" s="109"/>
      <c r="M45" s="109"/>
    </row>
    <row r="46" spans="1:13" ht="51" customHeight="1" x14ac:dyDescent="0.7">
      <c r="A46" s="182">
        <v>46069</v>
      </c>
      <c r="B46" s="130"/>
      <c r="C46" s="191">
        <v>46097</v>
      </c>
      <c r="D46" s="185" t="s">
        <v>272</v>
      </c>
      <c r="E46" s="131" t="s">
        <v>270</v>
      </c>
      <c r="F46" s="131" t="s">
        <v>271</v>
      </c>
      <c r="G46" s="130" t="s">
        <v>161</v>
      </c>
      <c r="H46" s="210">
        <v>32621.97</v>
      </c>
      <c r="I46" s="189">
        <f t="shared" si="2"/>
        <v>32621.97</v>
      </c>
      <c r="J46" s="157"/>
      <c r="K46" s="109"/>
      <c r="L46" s="109"/>
      <c r="M46" s="109"/>
    </row>
    <row r="47" spans="1:13" ht="51.75" customHeight="1" x14ac:dyDescent="0.7">
      <c r="A47" s="182">
        <v>46069</v>
      </c>
      <c r="B47" s="187"/>
      <c r="C47" s="183">
        <v>46097</v>
      </c>
      <c r="D47" s="185" t="s">
        <v>273</v>
      </c>
      <c r="E47" s="185" t="s">
        <v>274</v>
      </c>
      <c r="F47" s="185" t="s">
        <v>275</v>
      </c>
      <c r="G47" s="187" t="s">
        <v>161</v>
      </c>
      <c r="H47" s="189">
        <v>406514.91</v>
      </c>
      <c r="I47" s="189">
        <f t="shared" si="2"/>
        <v>406514.91</v>
      </c>
      <c r="J47" s="157"/>
      <c r="K47" s="108"/>
      <c r="L47" s="108"/>
      <c r="M47" s="108"/>
    </row>
    <row r="48" spans="1:13" ht="36.6" x14ac:dyDescent="0.7">
      <c r="A48" s="182">
        <v>46057</v>
      </c>
      <c r="B48" s="187"/>
      <c r="C48" s="183">
        <v>46097</v>
      </c>
      <c r="D48" s="185" t="s">
        <v>276</v>
      </c>
      <c r="E48" s="185" t="s">
        <v>274</v>
      </c>
      <c r="F48" s="185" t="s">
        <v>275</v>
      </c>
      <c r="G48" s="187" t="s">
        <v>161</v>
      </c>
      <c r="H48" s="189">
        <v>857.77</v>
      </c>
      <c r="I48" s="189">
        <f t="shared" si="2"/>
        <v>857.77</v>
      </c>
      <c r="J48" s="157"/>
      <c r="K48" s="108"/>
      <c r="L48" s="108"/>
      <c r="M48" s="108"/>
    </row>
    <row r="49" spans="1:13" ht="66" customHeight="1" x14ac:dyDescent="0.7">
      <c r="A49" s="182" t="s">
        <v>242</v>
      </c>
      <c r="B49" s="187"/>
      <c r="C49" s="183">
        <v>46069</v>
      </c>
      <c r="D49" s="185" t="s">
        <v>277</v>
      </c>
      <c r="E49" s="185" t="s">
        <v>274</v>
      </c>
      <c r="F49" s="185" t="s">
        <v>275</v>
      </c>
      <c r="G49" s="187" t="s">
        <v>161</v>
      </c>
      <c r="H49" s="189">
        <v>20513.2</v>
      </c>
      <c r="I49" s="189">
        <f t="shared" si="2"/>
        <v>20513.2</v>
      </c>
      <c r="J49" s="157"/>
      <c r="K49" s="108"/>
      <c r="L49" s="108"/>
      <c r="M49" s="108"/>
    </row>
    <row r="50" spans="1:13" ht="66" customHeight="1" x14ac:dyDescent="0.85">
      <c r="A50" s="216"/>
      <c r="B50" s="211"/>
      <c r="C50" s="212"/>
      <c r="D50" s="211"/>
      <c r="E50" s="211"/>
      <c r="F50" s="211"/>
      <c r="G50" s="213"/>
      <c r="H50" s="211"/>
      <c r="I50" s="132"/>
      <c r="J50" s="135"/>
      <c r="K50" s="108"/>
      <c r="L50" s="108"/>
      <c r="M50" s="108"/>
    </row>
    <row r="51" spans="1:13" ht="66" customHeight="1" x14ac:dyDescent="0.7">
      <c r="A51" s="214"/>
      <c r="B51" s="215"/>
      <c r="C51" s="193"/>
      <c r="D51" s="117"/>
      <c r="E51" s="133"/>
      <c r="F51" s="117"/>
      <c r="G51" s="119"/>
      <c r="H51" s="194"/>
      <c r="I51" s="195"/>
      <c r="J51" s="133"/>
      <c r="K51" s="118"/>
      <c r="L51" s="118"/>
      <c r="M51" s="134"/>
    </row>
    <row r="52" spans="1:13" ht="66" customHeight="1" thickBot="1" x14ac:dyDescent="0.9">
      <c r="A52" s="196"/>
      <c r="B52" s="112"/>
      <c r="C52" s="197"/>
      <c r="D52" s="113"/>
      <c r="E52" s="198"/>
      <c r="F52" s="199" t="s">
        <v>243</v>
      </c>
      <c r="G52" s="115"/>
      <c r="H52" s="200">
        <f>SUM(H14:H51)</f>
        <v>7619873.6999999993</v>
      </c>
      <c r="I52" s="201">
        <f>SUM(I24:I51)</f>
        <v>3572412.9200000004</v>
      </c>
      <c r="J52" s="202">
        <f>SUM(J24:J47)</f>
        <v>1333614.8900000001</v>
      </c>
      <c r="K52" s="114"/>
      <c r="L52" s="114"/>
      <c r="M52" s="116">
        <f>SUM(M14:M51)</f>
        <v>2713845.8899999997</v>
      </c>
    </row>
    <row r="53" spans="1:13" ht="55.5" customHeight="1" x14ac:dyDescent="0.85">
      <c r="A53" s="136"/>
      <c r="B53" s="120"/>
      <c r="C53" s="121"/>
      <c r="D53" s="122"/>
      <c r="E53" s="123"/>
      <c r="F53" s="124"/>
      <c r="G53" s="125"/>
      <c r="H53" s="126"/>
      <c r="I53" s="126"/>
      <c r="J53" s="111"/>
      <c r="K53" s="124"/>
      <c r="L53" s="124"/>
      <c r="M53" s="111"/>
    </row>
    <row r="54" spans="1:13" ht="40.5" customHeight="1" x14ac:dyDescent="0.85">
      <c r="A54" s="136"/>
      <c r="E54" s="123"/>
      <c r="I54" s="126"/>
      <c r="J54" s="111"/>
    </row>
    <row r="55" spans="1:13" ht="30.75" customHeight="1" x14ac:dyDescent="0.85">
      <c r="A55" s="143"/>
      <c r="E55" s="138"/>
      <c r="F55" s="124"/>
      <c r="G55" s="125"/>
      <c r="H55" s="126"/>
      <c r="I55" s="90"/>
      <c r="J55" s="90"/>
    </row>
    <row r="56" spans="1:13" ht="30.75" customHeight="1" x14ac:dyDescent="0.85">
      <c r="A56" s="120"/>
      <c r="B56" s="121"/>
      <c r="C56" s="122"/>
      <c r="E56" s="138"/>
      <c r="F56" s="139"/>
      <c r="G56" s="137" t="s">
        <v>200</v>
      </c>
      <c r="H56" s="140"/>
      <c r="I56" s="90"/>
      <c r="J56" s="90"/>
      <c r="K56" s="124"/>
      <c r="L56" s="124"/>
      <c r="M56" s="111"/>
    </row>
    <row r="57" spans="1:13" ht="30.75" customHeight="1" x14ac:dyDescent="0.85">
      <c r="A57" s="90"/>
      <c r="B57" s="137" t="s">
        <v>220</v>
      </c>
      <c r="C57" s="137"/>
      <c r="E57" s="145"/>
      <c r="F57" s="139"/>
      <c r="G57" s="137"/>
      <c r="H57" s="140"/>
      <c r="I57" s="90"/>
      <c r="J57" s="90"/>
      <c r="K57" s="90"/>
      <c r="L57" s="141" t="s">
        <v>166</v>
      </c>
      <c r="M57" s="142"/>
    </row>
    <row r="58" spans="1:13" ht="30.75" customHeight="1" x14ac:dyDescent="0.85">
      <c r="A58" s="90"/>
      <c r="B58" s="137"/>
      <c r="C58" s="137"/>
      <c r="E58" s="148"/>
      <c r="F58" s="90"/>
      <c r="G58" s="90"/>
      <c r="H58" s="90"/>
      <c r="I58" s="90"/>
      <c r="J58" s="90"/>
      <c r="K58" s="90"/>
      <c r="L58" s="141"/>
      <c r="M58" s="142"/>
    </row>
    <row r="59" spans="1:13" ht="46.8" x14ac:dyDescent="0.85">
      <c r="A59" s="90"/>
      <c r="B59" s="90"/>
      <c r="C59" s="144"/>
      <c r="E59" s="154"/>
      <c r="F59" s="139"/>
      <c r="G59" s="149" t="s">
        <v>201</v>
      </c>
      <c r="H59" s="150"/>
      <c r="I59" s="156"/>
      <c r="J59" s="156"/>
      <c r="K59" s="90"/>
      <c r="L59" s="90"/>
      <c r="M59" s="146"/>
    </row>
    <row r="60" spans="1:13" ht="46.8" x14ac:dyDescent="0.85">
      <c r="A60" s="90"/>
      <c r="B60" s="144" t="s">
        <v>199</v>
      </c>
      <c r="C60" s="147"/>
      <c r="D60" s="90"/>
      <c r="E60" s="90"/>
      <c r="F60" s="139"/>
      <c r="G60" s="152" t="s">
        <v>197</v>
      </c>
      <c r="H60" s="155"/>
      <c r="I60" s="90"/>
      <c r="J60" s="90"/>
      <c r="K60" s="151"/>
      <c r="L60" s="147" t="s">
        <v>210</v>
      </c>
      <c r="M60" s="146"/>
    </row>
    <row r="61" spans="1:13" ht="46.8" x14ac:dyDescent="0.85">
      <c r="A61" s="90"/>
      <c r="B61" s="152" t="s">
        <v>185</v>
      </c>
      <c r="C61" s="153"/>
      <c r="K61" s="147"/>
      <c r="L61" s="152" t="s">
        <v>179</v>
      </c>
      <c r="M61" s="146"/>
    </row>
    <row r="62" spans="1:13" ht="46.8" x14ac:dyDescent="0.85">
      <c r="K62" s="140"/>
      <c r="L62" s="140"/>
      <c r="M62" s="146"/>
    </row>
    <row r="63" spans="1:13" ht="36.6" x14ac:dyDescent="0.7">
      <c r="L63" s="107"/>
      <c r="M63" s="124"/>
    </row>
    <row r="64" spans="1:13" ht="36.6" x14ac:dyDescent="0.7">
      <c r="L64" s="107"/>
      <c r="M64" s="124"/>
    </row>
    <row r="65" spans="1:13" ht="36.6" x14ac:dyDescent="0.7">
      <c r="A65" s="107"/>
      <c r="L65" s="127"/>
      <c r="M65" s="107"/>
    </row>
    <row r="66" spans="1:13" ht="36.6" x14ac:dyDescent="0.7">
      <c r="A66" s="107"/>
      <c r="L66" s="107"/>
      <c r="M66" s="107"/>
    </row>
    <row r="67" spans="1:13" ht="47.25" customHeight="1" x14ac:dyDescent="0.85">
      <c r="A67" s="90"/>
      <c r="B67" s="107"/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</row>
    <row r="68" spans="1:13" ht="47.25" customHeight="1" x14ac:dyDescent="0.7">
      <c r="A68" s="67"/>
      <c r="B68" s="107"/>
      <c r="C68" s="107"/>
      <c r="D68" s="107"/>
      <c r="E68" s="107"/>
      <c r="F68" s="107"/>
      <c r="G68" s="107"/>
      <c r="H68" s="107"/>
      <c r="I68" s="107"/>
      <c r="J68" s="107"/>
      <c r="K68" s="107"/>
      <c r="L68" s="107"/>
      <c r="M68" s="122"/>
    </row>
    <row r="69" spans="1:13" ht="47.25" customHeight="1" x14ac:dyDescent="0.85">
      <c r="A69" s="67"/>
      <c r="B69" s="90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89"/>
    </row>
    <row r="70" spans="1:13" ht="47.25" customHeight="1" x14ac:dyDescent="0.35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89"/>
    </row>
    <row r="71" spans="1:13" ht="47.25" customHeight="1" x14ac:dyDescent="0.35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89"/>
    </row>
    <row r="72" spans="1:13" ht="47.25" customHeight="1" x14ac:dyDescent="0.35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89"/>
    </row>
    <row r="73" spans="1:13" ht="47.25" customHeight="1" x14ac:dyDescent="0.35">
      <c r="A73" s="244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89"/>
    </row>
    <row r="74" spans="1:13" ht="47.25" customHeight="1" x14ac:dyDescent="0.35">
      <c r="A74" s="244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6"/>
    </row>
    <row r="75" spans="1:13" ht="47.25" customHeight="1" x14ac:dyDescent="0.3">
      <c r="A75" s="244"/>
      <c r="B75" s="245"/>
      <c r="C75" s="246"/>
      <c r="D75" s="247"/>
      <c r="E75" s="248"/>
      <c r="F75" s="246"/>
      <c r="G75" s="249"/>
      <c r="H75" s="250"/>
      <c r="I75" s="251"/>
      <c r="J75" s="251"/>
      <c r="K75" s="251"/>
      <c r="L75" s="251"/>
      <c r="M75" s="251"/>
    </row>
    <row r="76" spans="1:13" ht="47.25" customHeight="1" x14ac:dyDescent="0.65">
      <c r="A76" s="83"/>
      <c r="B76" s="245"/>
      <c r="C76" s="246"/>
      <c r="D76" s="247"/>
      <c r="E76" s="248"/>
      <c r="F76" s="246"/>
      <c r="G76" s="249"/>
      <c r="H76" s="250"/>
      <c r="I76" s="97"/>
      <c r="J76" s="252"/>
      <c r="K76" s="252"/>
      <c r="L76" s="252"/>
      <c r="M76" s="252"/>
    </row>
    <row r="77" spans="1:13" ht="47.25" customHeight="1" x14ac:dyDescent="0.65">
      <c r="A77" s="83"/>
      <c r="B77" s="245"/>
      <c r="C77" s="246"/>
      <c r="D77" s="247"/>
      <c r="E77" s="248"/>
      <c r="F77" s="246"/>
      <c r="G77" s="249"/>
      <c r="H77" s="250"/>
      <c r="I77" s="98"/>
      <c r="J77" s="98"/>
      <c r="K77" s="98"/>
      <c r="L77" s="98"/>
      <c r="M77" s="98"/>
    </row>
    <row r="78" spans="1:13" ht="47.25" customHeight="1" x14ac:dyDescent="0.65">
      <c r="A78" s="83"/>
      <c r="B78" s="87"/>
      <c r="C78" s="88"/>
      <c r="D78" s="91"/>
      <c r="E78" s="92"/>
      <c r="F78" s="92"/>
      <c r="G78" s="93"/>
      <c r="H78" s="94"/>
      <c r="I78" s="95"/>
      <c r="J78" s="96"/>
      <c r="K78" s="91"/>
      <c r="L78" s="91"/>
      <c r="M78" s="91"/>
    </row>
    <row r="79" spans="1:13" ht="47.25" customHeight="1" x14ac:dyDescent="0.65">
      <c r="A79" s="83"/>
      <c r="B79" s="87"/>
      <c r="C79" s="88"/>
      <c r="D79" s="91"/>
      <c r="E79" s="92"/>
      <c r="F79" s="92"/>
      <c r="G79" s="93"/>
      <c r="H79" s="94"/>
      <c r="I79" s="95"/>
      <c r="J79" s="96"/>
      <c r="K79" s="91"/>
      <c r="L79" s="91"/>
      <c r="M79" s="91"/>
    </row>
    <row r="80" spans="1:13" ht="47.25" customHeight="1" x14ac:dyDescent="0.65">
      <c r="A80" s="83"/>
      <c r="B80" s="87"/>
      <c r="C80" s="88"/>
      <c r="D80" s="91"/>
      <c r="E80" s="92"/>
      <c r="F80" s="92"/>
      <c r="G80" s="93"/>
      <c r="H80" s="94"/>
      <c r="I80" s="95"/>
      <c r="J80" s="96"/>
      <c r="K80" s="91"/>
      <c r="L80" s="91"/>
      <c r="M80" s="91"/>
    </row>
    <row r="81" spans="1:13" ht="47.25" customHeight="1" x14ac:dyDescent="0.65">
      <c r="A81" s="83"/>
      <c r="B81" s="87"/>
      <c r="C81" s="88"/>
      <c r="D81" s="91"/>
      <c r="E81" s="92"/>
      <c r="F81" s="92"/>
      <c r="G81" s="93"/>
      <c r="H81" s="94"/>
      <c r="I81" s="95"/>
      <c r="J81" s="96"/>
      <c r="K81" s="91"/>
      <c r="L81" s="91"/>
      <c r="M81" s="91"/>
    </row>
    <row r="82" spans="1:13" ht="47.25" customHeight="1" x14ac:dyDescent="0.65">
      <c r="A82" s="83"/>
      <c r="B82" s="87"/>
      <c r="C82" s="88"/>
      <c r="D82" s="91"/>
      <c r="E82" s="92"/>
      <c r="F82" s="92"/>
      <c r="G82" s="93"/>
      <c r="H82" s="94"/>
      <c r="I82" s="95"/>
      <c r="J82" s="96"/>
      <c r="K82" s="91"/>
      <c r="L82" s="91"/>
      <c r="M82" s="91"/>
    </row>
    <row r="83" spans="1:13" ht="47.25" customHeight="1" x14ac:dyDescent="0.65">
      <c r="A83" s="83"/>
      <c r="B83" s="87"/>
      <c r="C83" s="88"/>
      <c r="D83" s="91"/>
      <c r="E83" s="92"/>
      <c r="F83" s="92"/>
      <c r="G83" s="93"/>
      <c r="H83" s="94"/>
      <c r="I83" s="95"/>
      <c r="J83" s="96"/>
      <c r="K83" s="91"/>
      <c r="L83" s="91"/>
      <c r="M83" s="91"/>
    </row>
    <row r="84" spans="1:13" ht="47.25" customHeight="1" x14ac:dyDescent="0.65">
      <c r="A84" s="83"/>
      <c r="B84" s="87"/>
      <c r="C84" s="88"/>
      <c r="D84" s="91"/>
      <c r="E84" s="92"/>
      <c r="F84" s="92"/>
      <c r="G84" s="93"/>
      <c r="H84" s="94"/>
      <c r="I84" s="95"/>
      <c r="J84" s="96"/>
      <c r="K84" s="91"/>
      <c r="L84" s="91"/>
      <c r="M84" s="91"/>
    </row>
    <row r="85" spans="1:13" ht="47.25" customHeight="1" x14ac:dyDescent="0.65">
      <c r="A85" s="83"/>
      <c r="B85" s="87"/>
      <c r="C85" s="88"/>
      <c r="D85" s="91"/>
      <c r="E85" s="92"/>
      <c r="F85" s="92"/>
      <c r="G85" s="93"/>
      <c r="H85" s="94"/>
      <c r="I85" s="95"/>
      <c r="J85" s="96"/>
      <c r="K85" s="91"/>
      <c r="L85" s="91"/>
      <c r="M85" s="91"/>
    </row>
    <row r="86" spans="1:13" ht="47.25" customHeight="1" x14ac:dyDescent="0.65">
      <c r="A86" s="83"/>
      <c r="B86" s="87"/>
      <c r="C86" s="88"/>
      <c r="D86" s="91"/>
      <c r="E86" s="92"/>
      <c r="F86" s="92"/>
      <c r="G86" s="93"/>
      <c r="H86" s="94"/>
      <c r="I86" s="95"/>
      <c r="J86" s="96"/>
      <c r="K86" s="91"/>
      <c r="L86" s="91"/>
      <c r="M86" s="91"/>
    </row>
    <row r="87" spans="1:13" ht="47.25" customHeight="1" x14ac:dyDescent="0.5">
      <c r="A87" s="16"/>
      <c r="B87" s="78"/>
      <c r="C87" s="78"/>
      <c r="D87" s="78"/>
      <c r="E87" s="78"/>
      <c r="F87" s="78"/>
      <c r="G87" s="77"/>
      <c r="H87" s="79"/>
      <c r="I87" s="80"/>
      <c r="J87" s="81"/>
      <c r="K87" s="82"/>
      <c r="L87" s="82"/>
      <c r="M87" s="82"/>
    </row>
    <row r="88" spans="1:13" ht="47.25" customHeight="1" x14ac:dyDescent="0.5">
      <c r="A88" s="16"/>
      <c r="B88" s="78"/>
      <c r="C88" s="78"/>
      <c r="D88" s="78"/>
      <c r="E88" s="78"/>
      <c r="F88" s="78"/>
      <c r="G88" s="77"/>
      <c r="H88" s="79"/>
      <c r="I88" s="80"/>
      <c r="J88" s="81"/>
      <c r="K88" s="82"/>
      <c r="L88" s="82"/>
      <c r="M88" s="82"/>
    </row>
    <row r="89" spans="1:13" ht="47.25" customHeight="1" x14ac:dyDescent="0.65">
      <c r="A89" s="83"/>
      <c r="B89" s="78"/>
      <c r="C89" s="78"/>
      <c r="D89" s="78"/>
      <c r="E89" s="78"/>
      <c r="F89" s="78"/>
      <c r="G89" s="77"/>
      <c r="H89" s="79"/>
      <c r="I89" s="80"/>
      <c r="J89" s="81"/>
      <c r="K89" s="82"/>
      <c r="L89" s="82"/>
      <c r="M89" s="82"/>
    </row>
    <row r="90" spans="1:13" ht="47.25" customHeight="1" x14ac:dyDescent="0.65">
      <c r="A90" s="83"/>
      <c r="B90" s="78"/>
      <c r="C90" s="78"/>
      <c r="D90" s="78"/>
      <c r="E90" s="78"/>
      <c r="F90" s="78"/>
      <c r="G90" s="77"/>
      <c r="H90" s="79"/>
      <c r="I90" s="80"/>
      <c r="J90" s="81"/>
      <c r="K90" s="82"/>
      <c r="L90" s="82"/>
      <c r="M90" s="82"/>
    </row>
    <row r="91" spans="1:13" ht="47.25" customHeight="1" x14ac:dyDescent="0.65">
      <c r="A91" s="83"/>
    </row>
    <row r="92" spans="1:13" ht="47.25" customHeight="1" x14ac:dyDescent="0.65">
      <c r="A92" s="83"/>
    </row>
    <row r="93" spans="1:13" ht="47.25" customHeight="1" x14ac:dyDescent="0.3">
      <c r="A93" s="16"/>
    </row>
    <row r="94" spans="1:13" ht="47.25" customHeight="1" x14ac:dyDescent="0.3">
      <c r="A94" s="16"/>
    </row>
    <row r="95" spans="1:13" ht="47.25" customHeight="1" x14ac:dyDescent="0.3">
      <c r="A95" s="16"/>
    </row>
    <row r="96" spans="1:13" ht="47.25" customHeight="1" x14ac:dyDescent="0.3">
      <c r="A96" s="16"/>
    </row>
    <row r="97" spans="1:13" x14ac:dyDescent="0.3">
      <c r="A97" s="16"/>
    </row>
    <row r="98" spans="1:13" x14ac:dyDescent="0.3">
      <c r="A98" s="16"/>
    </row>
    <row r="99" spans="1:13" ht="18" x14ac:dyDescent="0.35">
      <c r="A99" s="86"/>
    </row>
    <row r="100" spans="1:13" ht="18" x14ac:dyDescent="0.35">
      <c r="A100" s="67"/>
    </row>
    <row r="101" spans="1:13" ht="18" x14ac:dyDescent="0.35">
      <c r="A101" s="67"/>
    </row>
    <row r="102" spans="1:13" ht="18" x14ac:dyDescent="0.35">
      <c r="A102" s="67"/>
    </row>
    <row r="103" spans="1:13" ht="18" x14ac:dyDescent="0.35">
      <c r="A103" s="67"/>
    </row>
    <row r="104" spans="1:13" ht="18" x14ac:dyDescent="0.35">
      <c r="A104" s="67"/>
    </row>
    <row r="105" spans="1:13" ht="32.25" customHeight="1" x14ac:dyDescent="0.35">
      <c r="A105" s="67"/>
    </row>
    <row r="106" spans="1:13" ht="18" x14ac:dyDescent="0.35">
      <c r="A106" s="67"/>
    </row>
    <row r="107" spans="1:13" ht="18" x14ac:dyDescent="0.35">
      <c r="A107" s="67"/>
    </row>
    <row r="108" spans="1:13" ht="18" x14ac:dyDescent="0.35">
      <c r="A108" s="67"/>
    </row>
    <row r="109" spans="1:13" ht="18" x14ac:dyDescent="0.35">
      <c r="A109" s="85"/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</row>
    <row r="110" spans="1:13" ht="18" x14ac:dyDescent="0.35">
      <c r="A110" s="85"/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84"/>
    </row>
    <row r="111" spans="1:13" ht="18" x14ac:dyDescent="0.35">
      <c r="A111" s="85"/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84"/>
    </row>
    <row r="112" spans="1:13" ht="18" x14ac:dyDescent="0.35">
      <c r="A112" s="85"/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84"/>
    </row>
    <row r="113" spans="1:13" ht="18" x14ac:dyDescent="0.35">
      <c r="A113" s="85"/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84"/>
    </row>
    <row r="114" spans="1:13" ht="18" x14ac:dyDescent="0.35">
      <c r="A114" s="85"/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84"/>
    </row>
    <row r="115" spans="1:13" ht="18" x14ac:dyDescent="0.35">
      <c r="A115" s="85"/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84"/>
    </row>
    <row r="116" spans="1:13" ht="18" x14ac:dyDescent="0.35">
      <c r="A116" s="85"/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84"/>
    </row>
    <row r="117" spans="1:13" ht="18" x14ac:dyDescent="0.35">
      <c r="A117" s="85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84"/>
    </row>
    <row r="118" spans="1:13" ht="18" x14ac:dyDescent="0.35">
      <c r="A118" s="85"/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84"/>
    </row>
    <row r="119" spans="1:13" ht="18" x14ac:dyDescent="0.35">
      <c r="A119" s="67"/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84"/>
    </row>
    <row r="120" spans="1:13" ht="18" x14ac:dyDescent="0.35">
      <c r="A120" s="67"/>
      <c r="B120" s="67"/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84"/>
    </row>
    <row r="121" spans="1:13" ht="18" x14ac:dyDescent="0.35">
      <c r="A121" s="67"/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</row>
    <row r="122" spans="1:13" ht="18" x14ac:dyDescent="0.35">
      <c r="A122" s="16"/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67"/>
    </row>
    <row r="123" spans="1:13" x14ac:dyDescent="0.3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</row>
    <row r="124" spans="1:13" ht="15.6" x14ac:dyDescent="0.3">
      <c r="B124" s="16"/>
      <c r="C124" s="16"/>
      <c r="D124" s="16"/>
      <c r="E124" s="68"/>
      <c r="F124" s="69"/>
      <c r="G124" s="70"/>
      <c r="H124" s="71"/>
      <c r="I124" s="72"/>
      <c r="J124" s="73"/>
      <c r="K124" s="74"/>
      <c r="L124" s="75"/>
      <c r="M124" s="76"/>
    </row>
    <row r="125" spans="1:13" x14ac:dyDescent="0.3"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</row>
  </sheetData>
  <mergeCells count="24">
    <mergeCell ref="F75:F77"/>
    <mergeCell ref="G75:G77"/>
    <mergeCell ref="H75:H77"/>
    <mergeCell ref="I75:M75"/>
    <mergeCell ref="J76:M76"/>
    <mergeCell ref="A73:A75"/>
    <mergeCell ref="B75:B77"/>
    <mergeCell ref="C75:C77"/>
    <mergeCell ref="D75:D77"/>
    <mergeCell ref="E75:E77"/>
    <mergeCell ref="K38:K39"/>
    <mergeCell ref="A6:M7"/>
    <mergeCell ref="A8:M8"/>
    <mergeCell ref="A9:M10"/>
    <mergeCell ref="A11:A13"/>
    <mergeCell ref="B11:B13"/>
    <mergeCell ref="C11:C13"/>
    <mergeCell ref="D11:D13"/>
    <mergeCell ref="E11:E13"/>
    <mergeCell ref="F11:F13"/>
    <mergeCell ref="G11:G13"/>
    <mergeCell ref="H11:H13"/>
    <mergeCell ref="I11:M11"/>
    <mergeCell ref="J12:M12"/>
  </mergeCells>
  <printOptions horizontalCentered="1"/>
  <pageMargins left="0.25" right="0.25" top="0.75" bottom="0.75" header="0.3" footer="0.3"/>
  <pageSetup scale="17" orientation="landscape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K35"/>
  <sheetViews>
    <sheetView topLeftCell="A25" workbookViewId="0">
      <selection activeCell="H21" sqref="H21"/>
    </sheetView>
  </sheetViews>
  <sheetFormatPr baseColWidth="10" defaultRowHeight="14.4" x14ac:dyDescent="0.3"/>
  <cols>
    <col min="2" max="2" width="29.88671875" customWidth="1"/>
    <col min="3" max="3" width="31.5546875" customWidth="1"/>
    <col min="4" max="4" width="17.44140625" customWidth="1"/>
    <col min="5" max="5" width="17.5546875" customWidth="1"/>
    <col min="6" max="6" width="14.88671875" customWidth="1"/>
    <col min="7" max="7" width="16.88671875" customWidth="1"/>
    <col min="11" max="11" width="21.5546875" customWidth="1"/>
  </cols>
  <sheetData>
    <row r="2" spans="1:11" x14ac:dyDescent="0.3">
      <c r="B2" s="4" t="s">
        <v>140</v>
      </c>
      <c r="C2" s="47"/>
      <c r="D2" s="12"/>
    </row>
    <row r="3" spans="1:11" x14ac:dyDescent="0.3">
      <c r="B3" s="48" t="s">
        <v>133</v>
      </c>
      <c r="C3" s="4"/>
      <c r="D3" s="12"/>
    </row>
    <row r="4" spans="1:11" x14ac:dyDescent="0.3">
      <c r="B4" s="7"/>
      <c r="C4" s="8" t="s">
        <v>138</v>
      </c>
      <c r="D4" s="8"/>
      <c r="E4" s="7"/>
    </row>
    <row r="5" spans="1:11" x14ac:dyDescent="0.3">
      <c r="B5" s="7"/>
      <c r="C5" s="8" t="s">
        <v>139</v>
      </c>
      <c r="D5" s="8"/>
      <c r="E5" s="7"/>
    </row>
    <row r="6" spans="1:11" x14ac:dyDescent="0.3">
      <c r="B6" s="7"/>
      <c r="C6" s="9" t="s">
        <v>159</v>
      </c>
      <c r="D6" s="9"/>
      <c r="E6" s="7"/>
    </row>
    <row r="7" spans="1:11" x14ac:dyDescent="0.3">
      <c r="B7" s="2"/>
      <c r="C7" s="2"/>
      <c r="D7" s="2"/>
    </row>
    <row r="8" spans="1:11" ht="18" x14ac:dyDescent="0.35">
      <c r="A8" s="42" t="s">
        <v>13</v>
      </c>
      <c r="B8" s="44" t="s">
        <v>1</v>
      </c>
      <c r="C8" s="44" t="s">
        <v>0</v>
      </c>
      <c r="D8" s="42" t="s">
        <v>2</v>
      </c>
      <c r="E8" s="51" t="s">
        <v>128</v>
      </c>
      <c r="F8" s="51" t="s">
        <v>129</v>
      </c>
      <c r="G8" s="51" t="s">
        <v>130</v>
      </c>
      <c r="H8" s="51" t="s">
        <v>131</v>
      </c>
      <c r="I8" s="52" t="s">
        <v>132</v>
      </c>
      <c r="J8" s="52" t="s">
        <v>141</v>
      </c>
      <c r="K8" s="52" t="s">
        <v>142</v>
      </c>
    </row>
    <row r="9" spans="1:11" x14ac:dyDescent="0.3">
      <c r="A9" s="31">
        <v>41596</v>
      </c>
      <c r="B9" s="15" t="s">
        <v>122</v>
      </c>
      <c r="C9" s="15" t="s">
        <v>146</v>
      </c>
      <c r="D9" s="58">
        <v>11800</v>
      </c>
      <c r="E9" s="55"/>
      <c r="F9" s="59"/>
      <c r="G9" s="59"/>
      <c r="H9" s="60"/>
      <c r="I9" s="58">
        <v>11800</v>
      </c>
      <c r="J9" s="60"/>
      <c r="K9" s="55"/>
    </row>
    <row r="10" spans="1:11" x14ac:dyDescent="0.3">
      <c r="A10" s="53">
        <v>41277</v>
      </c>
      <c r="B10" s="54" t="s">
        <v>11</v>
      </c>
      <c r="C10" s="54" t="s">
        <v>7</v>
      </c>
      <c r="D10" s="58">
        <v>5074</v>
      </c>
      <c r="E10" s="61"/>
      <c r="F10" s="55"/>
      <c r="G10" s="62"/>
      <c r="H10" s="60"/>
      <c r="I10" s="58">
        <v>5074</v>
      </c>
      <c r="J10" s="60"/>
      <c r="K10" s="55"/>
    </row>
    <row r="11" spans="1:11" x14ac:dyDescent="0.3">
      <c r="A11" s="53"/>
      <c r="B11" s="55"/>
      <c r="C11" s="55"/>
      <c r="D11" s="58"/>
      <c r="E11" s="62"/>
      <c r="F11" s="62"/>
      <c r="G11" s="62"/>
      <c r="H11" s="61"/>
      <c r="I11" s="61"/>
      <c r="J11" s="63"/>
      <c r="K11" s="55"/>
    </row>
    <row r="12" spans="1:11" x14ac:dyDescent="0.3">
      <c r="A12" s="53"/>
      <c r="B12" s="55"/>
      <c r="C12" s="55"/>
      <c r="D12" s="58"/>
      <c r="E12" s="62"/>
      <c r="F12" s="62"/>
      <c r="G12" s="62"/>
      <c r="H12" s="61"/>
      <c r="I12" s="61"/>
      <c r="J12" s="63"/>
      <c r="K12" s="55"/>
    </row>
    <row r="13" spans="1:11" x14ac:dyDescent="0.3">
      <c r="A13" s="53">
        <v>41757</v>
      </c>
      <c r="B13" s="55" t="s">
        <v>143</v>
      </c>
      <c r="C13" s="57" t="s">
        <v>147</v>
      </c>
      <c r="D13" s="58">
        <v>2073.5</v>
      </c>
      <c r="E13" s="58">
        <v>2073.5</v>
      </c>
      <c r="F13" s="55"/>
      <c r="G13" s="60"/>
      <c r="H13" s="61"/>
      <c r="I13" s="61"/>
      <c r="J13" s="64"/>
      <c r="K13" s="55"/>
    </row>
    <row r="14" spans="1:11" x14ac:dyDescent="0.3">
      <c r="A14" s="53">
        <v>41757</v>
      </c>
      <c r="B14" s="56" t="s">
        <v>143</v>
      </c>
      <c r="C14" s="56" t="s">
        <v>148</v>
      </c>
      <c r="D14" s="58">
        <v>33498.54</v>
      </c>
      <c r="E14" s="58">
        <v>33498.54</v>
      </c>
      <c r="F14" s="55"/>
      <c r="G14" s="60"/>
      <c r="H14" s="61"/>
      <c r="I14" s="61"/>
      <c r="J14" s="62"/>
      <c r="K14" s="55"/>
    </row>
    <row r="15" spans="1:11" x14ac:dyDescent="0.3">
      <c r="A15" s="53"/>
      <c r="B15" s="54"/>
      <c r="C15" s="54"/>
      <c r="D15" s="58"/>
      <c r="E15" s="58"/>
      <c r="F15" s="55"/>
      <c r="G15" s="60"/>
      <c r="H15" s="61"/>
      <c r="I15" s="61"/>
      <c r="J15" s="62"/>
      <c r="K15" s="55"/>
    </row>
    <row r="16" spans="1:11" x14ac:dyDescent="0.3">
      <c r="A16" s="53"/>
      <c r="B16" s="55"/>
      <c r="C16" s="57"/>
      <c r="D16" s="58"/>
      <c r="E16" s="58"/>
      <c r="F16" s="55"/>
      <c r="G16" s="60"/>
      <c r="H16" s="61"/>
      <c r="I16" s="61"/>
      <c r="J16" s="62"/>
      <c r="K16" s="55"/>
    </row>
    <row r="17" spans="1:11" x14ac:dyDescent="0.3">
      <c r="A17" s="53">
        <v>41730</v>
      </c>
      <c r="B17" s="55" t="s">
        <v>154</v>
      </c>
      <c r="C17" s="57" t="s">
        <v>155</v>
      </c>
      <c r="D17" s="58">
        <v>118000</v>
      </c>
      <c r="E17" s="58">
        <v>59000</v>
      </c>
      <c r="F17" s="65">
        <v>59000</v>
      </c>
      <c r="G17" s="60"/>
      <c r="H17" s="61"/>
      <c r="I17" s="61"/>
      <c r="J17" s="62"/>
      <c r="K17" s="55"/>
    </row>
    <row r="18" spans="1:11" x14ac:dyDescent="0.3">
      <c r="A18" s="53"/>
      <c r="B18" s="55"/>
      <c r="C18" s="57"/>
      <c r="D18" s="58"/>
      <c r="E18" s="58"/>
      <c r="F18" s="55"/>
      <c r="G18" s="60"/>
      <c r="H18" s="61"/>
      <c r="I18" s="61"/>
      <c r="J18" s="62"/>
      <c r="K18" s="55"/>
    </row>
    <row r="19" spans="1:11" x14ac:dyDescent="0.3">
      <c r="A19" s="53"/>
      <c r="B19" s="55"/>
      <c r="C19" s="57"/>
      <c r="D19" s="58"/>
      <c r="E19" s="58"/>
      <c r="F19" s="55"/>
      <c r="G19" s="60"/>
      <c r="H19" s="61"/>
      <c r="I19" s="61"/>
      <c r="J19" s="62"/>
      <c r="K19" s="55"/>
    </row>
    <row r="20" spans="1:11" x14ac:dyDescent="0.3">
      <c r="A20" s="53"/>
      <c r="B20" s="55"/>
      <c r="C20" s="57"/>
      <c r="D20" s="58"/>
      <c r="E20" s="58"/>
      <c r="F20" s="55"/>
      <c r="G20" s="60"/>
      <c r="H20" s="61"/>
      <c r="I20" s="61"/>
      <c r="J20" s="62"/>
      <c r="K20" s="55"/>
    </row>
    <row r="21" spans="1:11" x14ac:dyDescent="0.3">
      <c r="A21" s="53">
        <v>41738</v>
      </c>
      <c r="B21" s="55" t="s">
        <v>144</v>
      </c>
      <c r="C21" s="55" t="s">
        <v>158</v>
      </c>
      <c r="D21" s="58">
        <v>168535.64</v>
      </c>
      <c r="E21" s="58">
        <v>168535.64</v>
      </c>
      <c r="F21" s="55"/>
      <c r="G21" s="60"/>
      <c r="H21" s="61"/>
      <c r="I21" s="61"/>
      <c r="J21" s="62"/>
      <c r="K21" s="55"/>
    </row>
    <row r="22" spans="1:11" x14ac:dyDescent="0.3">
      <c r="A22" s="53">
        <v>41744</v>
      </c>
      <c r="B22" s="55" t="s">
        <v>145</v>
      </c>
      <c r="C22" s="57" t="s">
        <v>149</v>
      </c>
      <c r="D22" s="58">
        <v>2500</v>
      </c>
      <c r="E22" s="58">
        <v>2500</v>
      </c>
      <c r="F22" s="55"/>
      <c r="G22" s="60"/>
      <c r="H22" s="61"/>
      <c r="I22" s="61"/>
      <c r="J22" s="62"/>
      <c r="K22" s="55"/>
    </row>
    <row r="23" spans="1:11" x14ac:dyDescent="0.3">
      <c r="A23" s="53"/>
      <c r="B23" s="55"/>
      <c r="C23" s="57"/>
      <c r="D23" s="58"/>
      <c r="E23" s="58"/>
      <c r="F23" s="55"/>
      <c r="G23" s="60"/>
      <c r="H23" s="61"/>
      <c r="I23" s="61"/>
      <c r="J23" s="63"/>
      <c r="K23" s="55"/>
    </row>
    <row r="24" spans="1:11" x14ac:dyDescent="0.3">
      <c r="A24" s="53">
        <v>41730</v>
      </c>
      <c r="B24" s="55" t="s">
        <v>20</v>
      </c>
      <c r="C24" s="55" t="s">
        <v>150</v>
      </c>
      <c r="D24" s="58">
        <v>7000</v>
      </c>
      <c r="E24" s="58">
        <v>7000</v>
      </c>
      <c r="F24" s="60"/>
      <c r="G24" s="59"/>
      <c r="H24" s="59"/>
      <c r="I24" s="59"/>
      <c r="J24" s="60"/>
      <c r="K24" s="55"/>
    </row>
    <row r="25" spans="1:11" x14ac:dyDescent="0.3">
      <c r="A25" s="53"/>
      <c r="B25" s="55"/>
      <c r="C25" s="55"/>
      <c r="D25" s="58"/>
      <c r="E25" s="58"/>
      <c r="F25" s="60"/>
      <c r="G25" s="59"/>
      <c r="H25" s="59"/>
      <c r="I25" s="59"/>
      <c r="J25" s="60"/>
      <c r="K25" s="55"/>
    </row>
    <row r="26" spans="1:11" x14ac:dyDescent="0.3">
      <c r="A26" s="53"/>
      <c r="B26" s="55"/>
      <c r="C26" s="57"/>
      <c r="D26" s="58"/>
      <c r="E26" s="58"/>
      <c r="F26" s="60"/>
      <c r="G26" s="59"/>
      <c r="H26" s="59"/>
      <c r="I26" s="59"/>
      <c r="J26" s="60"/>
      <c r="K26" s="55"/>
    </row>
    <row r="27" spans="1:11" x14ac:dyDescent="0.3">
      <c r="A27" s="53"/>
      <c r="B27" s="54"/>
      <c r="C27" s="57"/>
      <c r="D27" s="58"/>
      <c r="E27" s="58"/>
      <c r="F27" s="60"/>
      <c r="G27" s="59"/>
      <c r="H27" s="59"/>
      <c r="I27" s="59"/>
      <c r="J27" s="60"/>
      <c r="K27" s="55"/>
    </row>
    <row r="28" spans="1:11" x14ac:dyDescent="0.3">
      <c r="A28" s="53">
        <v>41758</v>
      </c>
      <c r="B28" s="54" t="s">
        <v>156</v>
      </c>
      <c r="C28" s="57" t="s">
        <v>157</v>
      </c>
      <c r="D28" s="58">
        <v>9959.2000000000007</v>
      </c>
      <c r="E28" s="58">
        <v>9959.2000000000007</v>
      </c>
      <c r="F28" s="60"/>
      <c r="G28" s="59"/>
      <c r="H28" s="59"/>
      <c r="I28" s="59"/>
      <c r="J28" s="60"/>
      <c r="K28" s="55"/>
    </row>
    <row r="29" spans="1:11" ht="15" thickBot="1" x14ac:dyDescent="0.35">
      <c r="A29" s="53"/>
      <c r="B29" s="54"/>
      <c r="C29" s="57"/>
      <c r="D29" s="58"/>
      <c r="E29" s="58"/>
      <c r="F29" s="60"/>
      <c r="G29" s="59"/>
      <c r="H29" s="59"/>
      <c r="I29" s="59"/>
      <c r="J29" s="60"/>
      <c r="K29" s="55"/>
    </row>
    <row r="30" spans="1:11" ht="15" thickBot="1" x14ac:dyDescent="0.35">
      <c r="A30" s="217" t="s">
        <v>17</v>
      </c>
      <c r="B30" s="218"/>
      <c r="C30" s="218"/>
      <c r="D30" s="41">
        <f>SUM(D9:D29)</f>
        <v>358440.88000000006</v>
      </c>
      <c r="E30" s="41">
        <f>SUM(E9:E29)</f>
        <v>282566.88000000006</v>
      </c>
      <c r="F30" s="41">
        <f>SUM(F11:F29)</f>
        <v>59000</v>
      </c>
      <c r="G30" s="41">
        <f>SUM(G9:G29)</f>
        <v>0</v>
      </c>
      <c r="H30" s="41">
        <f>SUM(H9:H29)</f>
        <v>0</v>
      </c>
      <c r="I30" s="41">
        <f>SUM(I9:I29)</f>
        <v>16874</v>
      </c>
      <c r="J30" s="41">
        <f>SUM(J9:J29)</f>
        <v>0</v>
      </c>
      <c r="K30" s="41"/>
    </row>
    <row r="32" spans="1:11" x14ac:dyDescent="0.3">
      <c r="A32" s="49" t="s">
        <v>134</v>
      </c>
      <c r="B32" s="49"/>
      <c r="E32" s="49" t="s">
        <v>151</v>
      </c>
      <c r="F32" s="49"/>
    </row>
    <row r="33" spans="1:6" x14ac:dyDescent="0.3">
      <c r="A33" s="50" t="s">
        <v>135</v>
      </c>
      <c r="B33" s="50"/>
      <c r="E33" s="50" t="s">
        <v>152</v>
      </c>
      <c r="F33" s="50"/>
    </row>
    <row r="34" spans="1:6" x14ac:dyDescent="0.3">
      <c r="A34" s="50" t="s">
        <v>136</v>
      </c>
      <c r="B34" s="50"/>
      <c r="E34" s="50" t="s">
        <v>153</v>
      </c>
      <c r="F34" s="50"/>
    </row>
    <row r="35" spans="1:6" x14ac:dyDescent="0.3">
      <c r="A35" s="49" t="s">
        <v>137</v>
      </c>
      <c r="B35" s="49"/>
      <c r="E35" s="49" t="s">
        <v>137</v>
      </c>
      <c r="F35" s="49"/>
    </row>
  </sheetData>
  <mergeCells count="1">
    <mergeCell ref="A30:C3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408C3307AA8438F5CC9768F0D1D2B" ma:contentTypeVersion="11" ma:contentTypeDescription="Create a new document." ma:contentTypeScope="" ma:versionID="501d4eac4125b6c85d5ce33009712a6b">
  <xsd:schema xmlns:xsd="http://www.w3.org/2001/XMLSchema" xmlns:xs="http://www.w3.org/2001/XMLSchema" xmlns:p="http://schemas.microsoft.com/office/2006/metadata/properties" xmlns:ns3="be5260e8-50b7-4b0e-917c-13aa146d7c8e" xmlns:ns4="f273a98b-242d-4bba-ac5b-8e491528a7da" targetNamespace="http://schemas.microsoft.com/office/2006/metadata/properties" ma:root="true" ma:fieldsID="1f3ebea38f850bbdb698e392fc352921" ns3:_="" ns4:_="">
    <xsd:import namespace="be5260e8-50b7-4b0e-917c-13aa146d7c8e"/>
    <xsd:import namespace="f273a98b-242d-4bba-ac5b-8e491528a7d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5260e8-50b7-4b0e-917c-13aa146d7c8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73a98b-242d-4bba-ac5b-8e491528a7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C4438C-78A7-4CC8-B37C-040A2E615A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46A3E2-18C6-487F-BCA4-3D8205277AE9}">
  <ds:schemaRefs>
    <ds:schemaRef ds:uri="be5260e8-50b7-4b0e-917c-13aa146d7c8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f273a98b-242d-4bba-ac5b-8e491528a7d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4643ECD-2AA8-440C-8787-7C9035AB4A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5260e8-50b7-4b0e-917c-13aa146d7c8e"/>
    <ds:schemaRef ds:uri="f273a98b-242d-4bba-ac5b-8e491528a7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Hoja1</vt:lpstr>
      <vt:lpstr>Hoja2</vt:lpstr>
      <vt:lpstr>CAJA CHICA</vt:lpstr>
      <vt:lpstr>AÑO 2014</vt:lpstr>
      <vt:lpstr>Hoja5</vt:lpstr>
      <vt:lpstr>Hoja3</vt:lpstr>
      <vt:lpstr>Hoja4</vt:lpstr>
      <vt:lpstr>Hoja5!Área_de_impresión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Belkis De oleo</dc:creator>
  <cp:lastModifiedBy>Alba Peralta</cp:lastModifiedBy>
  <cp:lastPrinted>2026-03-11T14:38:00Z</cp:lastPrinted>
  <dcterms:created xsi:type="dcterms:W3CDTF">2013-09-25T19:10:54Z</dcterms:created>
  <dcterms:modified xsi:type="dcterms:W3CDTF">2026-03-11T16:34:28Z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0x010100AF3408C3307AA8438F5CC9768F0D1D2B</vt:lpwstr>
  </property>
</Properties>
</file>