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B:\CARPETA PRESUPUESTO 2026\LIBRE ACCESO A LA INFORMACION 2026\EJECUCION DE GASTOS Y APLICACIONES FINANCIERAS ENERO DICIEMBRE 2026\"/>
    </mc:Choice>
  </mc:AlternateContent>
  <xr:revisionPtr revIDLastSave="0" documentId="13_ncr:1_{28D7D384-AF66-4C90-8A44-EE083D78EA26}" xr6:coauthVersionLast="36" xr6:coauthVersionMax="36" xr10:uidLastSave="{00000000-0000-0000-0000-000000000000}"/>
  <bookViews>
    <workbookView xWindow="0" yWindow="0" windowWidth="28800" windowHeight="12105" xr2:uid="{129648EA-3029-45BF-B8AC-82E3D72ABB71}"/>
  </bookViews>
  <sheets>
    <sheet name="EJECUCION PRESUPUESTARIA 2026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9" i="1"/>
  <c r="D70" i="1" s="1"/>
  <c r="E69" i="1" l="1"/>
  <c r="E68" i="1"/>
  <c r="E67" i="1"/>
  <c r="E66" i="1"/>
  <c r="E65" i="1"/>
  <c r="E64" i="1"/>
  <c r="E63" i="1"/>
  <c r="E62" i="1"/>
  <c r="E61" i="1"/>
  <c r="E52" i="1"/>
  <c r="E60" i="1"/>
  <c r="E59" i="1"/>
  <c r="E58" i="1"/>
  <c r="E57" i="1"/>
  <c r="E56" i="1"/>
  <c r="E55" i="1"/>
  <c r="E54" i="1"/>
  <c r="E53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4" i="1"/>
  <c r="E23" i="1"/>
  <c r="E22" i="1"/>
  <c r="E21" i="1"/>
  <c r="E20" i="1"/>
  <c r="E19" i="1"/>
  <c r="E18" i="1"/>
  <c r="E17" i="1"/>
  <c r="E16" i="1"/>
  <c r="E14" i="1"/>
  <c r="E13" i="1"/>
  <c r="E12" i="1"/>
  <c r="E11" i="1"/>
  <c r="E10" i="1"/>
  <c r="C51" i="1" l="1"/>
  <c r="C44" i="1"/>
  <c r="C35" i="1"/>
  <c r="C25" i="1"/>
  <c r="C15" i="1"/>
  <c r="C9" i="1"/>
  <c r="D51" i="1" l="1"/>
  <c r="D67" i="1"/>
  <c r="D25" i="1"/>
  <c r="E25" i="1" s="1"/>
  <c r="C67" i="1"/>
  <c r="C66" i="1" s="1"/>
  <c r="D61" i="1"/>
  <c r="C61" i="1"/>
  <c r="D44" i="1"/>
  <c r="D35" i="1"/>
  <c r="E9" i="1"/>
  <c r="B67" i="1"/>
  <c r="B66" i="1" s="1"/>
  <c r="B61" i="1"/>
  <c r="B51" i="1"/>
  <c r="B44" i="1"/>
  <c r="B35" i="1"/>
  <c r="B25" i="1"/>
  <c r="B15" i="1"/>
  <c r="B9" i="1"/>
  <c r="C70" i="1" l="1"/>
  <c r="D66" i="1"/>
  <c r="B70" i="1"/>
  <c r="E15" i="1" l="1"/>
  <c r="E70" i="1" s="1"/>
</calcChain>
</file>

<file path=xl/sharedStrings.xml><?xml version="1.0" encoding="utf-8"?>
<sst xmlns="http://schemas.openxmlformats.org/spreadsheetml/2006/main" count="82" uniqueCount="82">
  <si>
    <t xml:space="preserve">Superintendencia de Seguros </t>
  </si>
  <si>
    <t>En RD$</t>
  </si>
  <si>
    <t>DETALLE</t>
  </si>
  <si>
    <t>Presupuesto Aprobado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</si>
  <si>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</si>
  <si>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</si>
  <si>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</si>
  <si>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</si>
  <si>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</si>
  <si>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</si>
  <si>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</si>
  <si>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</si>
  <si>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</si>
  <si>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</si>
  <si>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</si>
  <si>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</si>
  <si>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</si>
  <si>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</si>
  <si>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</si>
  <si>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</si>
  <si>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</si>
  <si>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</si>
  <si>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</si>
  <si>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</si>
  <si>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</si>
  <si>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</si>
  <si>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</si>
  <si>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</si>
  <si>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</si>
  <si>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</si>
  <si>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</si>
  <si>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</si>
  <si>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</si>
  <si>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</si>
  <si>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</si>
  <si>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</si>
  <si>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</si>
  <si>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</si>
  <si>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</si>
  <si>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</si>
  <si>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</si>
  <si>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</si>
  <si>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</si>
  <si>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</si>
  <si>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</si>
  <si>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</si>
  <si>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</si>
  <si>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</si>
  <si>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</si>
  <si>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</si>
  <si>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</si>
  <si>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</si>
  <si>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</si>
  <si>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</si>
  <si>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</si>
  <si>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</si>
  <si>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</si>
  <si>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</si>
  <si>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</si>
  <si>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</si>
  <si>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</si>
  <si>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</si>
  <si>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</si>
  <si>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</si>
  <si>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</si>
  <si>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</si>
  <si>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TOTAL GASTOS Y APLICACIONES FINANCIERAS</t>
  </si>
  <si>
    <t>Fuente: Departamento Administrativo y Financiero</t>
  </si>
  <si>
    <t>____________________________________________</t>
  </si>
  <si>
    <t>JULIO CESAR VALENTIN JIMINIAN</t>
  </si>
  <si>
    <t xml:space="preserve">  SUPERINTENDENTE DE SEGUROS</t>
  </si>
  <si>
    <t xml:space="preserve">Gasto devengado </t>
  </si>
  <si>
    <t xml:space="preserve">Enero </t>
  </si>
  <si>
    <t xml:space="preserve">Total </t>
  </si>
  <si>
    <t>Presupuesto Modificado</t>
  </si>
  <si>
    <t xml:space="preserve">Presupuesto de Gasto y Aplicaciones Financieras </t>
  </si>
  <si>
    <t>___________________________________                                                                                                                                                                                                                                                                                                                                                                                                                                                                                          _______________________________________</t>
  </si>
  <si>
    <t>Año 2026</t>
  </si>
  <si>
    <t>Correspondiente al mes de Enero</t>
  </si>
  <si>
    <t xml:space="preserve">      JOSEFINA COATS HERNANDEZ                                                                                                                                                                            JORGE MORONTA</t>
  </si>
  <si>
    <t xml:space="preserve">     ENCARGADA DE PRESUPUESTO                                                                                                                                                                     DIRECTOR FINANCIERO</t>
  </si>
  <si>
    <t xml:space="preserve">                                          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</si>
</sst>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5" formatCode="_(* #,##0.0_);_(* \(#,##0.0\);_(* &quot;-&quot;??_);_(@_)"/>
    <numFmt numFmtId="166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2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</font>
    <font>
      <b/>
      <sz val="11"/>
      <color theme="0" tint="-0.1499984740745262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4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3" fillId="0" borderId="0" xfId="0" applyFont="1"/>
    <xf numFmtId="165" fontId="5" fillId="0" borderId="3" xfId="0" applyNumberFormat="1" applyFont="1" applyBorder="1"/>
    <xf numFmtId="43" fontId="3" fillId="0" borderId="0" xfId="1" applyFont="1"/>
    <xf numFmtId="0" fontId="5" fillId="0" borderId="3" xfId="0" applyFont="1" applyBorder="1" applyAlignment="1">
      <alignment horizontal="left"/>
    </xf>
    <xf numFmtId="0" fontId="5" fillId="0" borderId="0" xfId="0" applyFont="1" applyAlignment="1">
      <alignment horizontal="left" indent="1"/>
    </xf>
    <xf numFmtId="165" fontId="5" fillId="0" borderId="0" xfId="0" applyNumberFormat="1" applyFont="1"/>
    <xf numFmtId="0" fontId="3" fillId="0" borderId="0" xfId="0" applyFont="1" applyAlignment="1">
      <alignment horizontal="left" indent="2"/>
    </xf>
    <xf numFmtId="4" fontId="3" fillId="0" borderId="0" xfId="0" applyNumberFormat="1" applyFont="1"/>
    <xf numFmtId="43" fontId="5" fillId="0" borderId="0" xfId="1" applyFont="1"/>
    <xf numFmtId="0" fontId="5" fillId="0" borderId="0" xfId="0" applyFont="1" applyAlignment="1">
      <alignment horizontal="left" vertical="center" indent="1"/>
    </xf>
    <xf numFmtId="43" fontId="5" fillId="0" borderId="3" xfId="1" applyFont="1" applyBorder="1"/>
    <xf numFmtId="166" fontId="3" fillId="0" borderId="0" xfId="0" applyNumberFormat="1" applyFont="1"/>
    <xf numFmtId="0" fontId="6" fillId="0" borderId="0" xfId="0" applyFont="1" applyAlignment="1">
      <alignment horizontal="center"/>
    </xf>
    <xf numFmtId="0" fontId="7" fillId="0" borderId="0" xfId="0" applyFont="1" applyAlignment="1"/>
    <xf numFmtId="0" fontId="5" fillId="0" borderId="0" xfId="0" applyFont="1" applyAlignment="1">
      <alignment horizontal="left"/>
    </xf>
    <xf numFmtId="43" fontId="3" fillId="0" borderId="0" xfId="1" applyFont="1" applyFill="1"/>
    <xf numFmtId="43" fontId="5" fillId="0" borderId="0" xfId="1" applyFont="1" applyFill="1"/>
    <xf numFmtId="0" fontId="3" fillId="0" borderId="0" xfId="0" applyFont="1" applyFill="1"/>
    <xf numFmtId="0" fontId="0" fillId="0" borderId="0" xfId="0" applyFill="1"/>
    <xf numFmtId="4" fontId="0" fillId="0" borderId="0" xfId="0" applyNumberFormat="1"/>
    <xf numFmtId="43" fontId="4" fillId="2" borderId="4" xfId="1" applyFont="1" applyFill="1" applyBorder="1"/>
    <xf numFmtId="0" fontId="11" fillId="0" borderId="0" xfId="0" applyFont="1" applyBorder="1" applyAlignment="1">
      <alignment horizontal="left" vertical="top" wrapText="1" indent="26" readingOrder="1"/>
    </xf>
    <xf numFmtId="0" fontId="11" fillId="0" borderId="0" xfId="0" applyFont="1" applyBorder="1" applyAlignment="1">
      <alignment horizontal="left" vertical="top" wrapText="1" indent="41" readingOrder="1"/>
    </xf>
    <xf numFmtId="0" fontId="13" fillId="3" borderId="0" xfId="0" applyFont="1" applyFill="1" applyAlignment="1">
      <alignment horizontal="center"/>
    </xf>
    <xf numFmtId="0" fontId="3" fillId="0" borderId="0" xfId="0" applyFont="1" applyFill="1" applyAlignment="1">
      <alignment horizontal="left" indent="2"/>
    </xf>
    <xf numFmtId="0" fontId="3" fillId="0" borderId="0" xfId="0" applyFont="1" applyFill="1" applyAlignment="1">
      <alignment horizontal="left" wrapText="1" indent="2"/>
    </xf>
    <xf numFmtId="0" fontId="3" fillId="0" borderId="0" xfId="0" applyFont="1" applyAlignment="1">
      <alignment horizontal="left" wrapText="1" indent="2"/>
    </xf>
    <xf numFmtId="0" fontId="4" fillId="2" borderId="4" xfId="0" applyFont="1" applyFill="1" applyBorder="1" applyAlignment="1">
      <alignment vertical="center"/>
    </xf>
    <xf numFmtId="43" fontId="0" fillId="0" borderId="0" xfId="1" applyFont="1" applyFill="1"/>
    <xf numFmtId="43" fontId="0" fillId="0" borderId="0" xfId="1" applyFont="1"/>
    <xf numFmtId="43" fontId="9" fillId="0" borderId="0" xfId="1" applyFont="1" applyFill="1"/>
    <xf numFmtId="43" fontId="9" fillId="0" borderId="0" xfId="1" applyFont="1"/>
    <xf numFmtId="4" fontId="9" fillId="0" borderId="0" xfId="0" applyNumberFormat="1" applyFont="1"/>
    <xf numFmtId="0" fontId="5" fillId="0" borderId="0" xfId="0" applyFont="1" applyAlignment="1"/>
    <xf numFmtId="43" fontId="3" fillId="0" borderId="0" xfId="1" applyFont="1" applyAlignment="1">
      <alignment horizontal="right"/>
    </xf>
    <xf numFmtId="43" fontId="3" fillId="0" borderId="0" xfId="0" applyNumberFormat="1" applyFont="1"/>
    <xf numFmtId="0" fontId="2" fillId="0" borderId="1" xfId="0" applyFont="1" applyBorder="1" applyAlignment="1">
      <alignment horizontal="center" vertical="top" wrapText="1" readingOrder="1"/>
    </xf>
    <xf numFmtId="0" fontId="2" fillId="0" borderId="0" xfId="0" applyFont="1" applyBorder="1" applyAlignment="1">
      <alignment horizontal="center" vertical="top" wrapText="1" readingOrder="1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top" readingOrder="1"/>
    </xf>
    <xf numFmtId="0" fontId="11" fillId="0" borderId="0" xfId="0" applyFont="1" applyBorder="1" applyAlignment="1">
      <alignment horizontal="center" vertical="top" readingOrder="1"/>
    </xf>
    <xf numFmtId="0" fontId="5" fillId="0" borderId="0" xfId="0" applyFont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3" fillId="3" borderId="0" xfId="0" applyFont="1" applyFill="1" applyAlignment="1">
      <alignment horizontal="center"/>
    </xf>
    <xf numFmtId="0" fontId="4" fillId="2" borderId="2" xfId="0" applyFont="1" applyFill="1" applyBorder="1" applyAlignment="1">
      <alignment horizontal="left" vertical="center"/>
    </xf>
    <xf numFmtId="43" fontId="4" fillId="2" borderId="5" xfId="1" applyFont="1" applyFill="1" applyBorder="1" applyAlignment="1">
      <alignment horizontal="center" vertical="center" wrapText="1"/>
    </xf>
    <xf numFmtId="43" fontId="4" fillId="2" borderId="6" xfId="1" applyFont="1" applyFill="1" applyBorder="1" applyAlignment="1">
      <alignment horizontal="center" vertical="center" wrapText="1"/>
    </xf>
    <xf numFmtId="43" fontId="8" fillId="2" borderId="2" xfId="1" applyFont="1" applyFill="1" applyBorder="1" applyAlignment="1">
      <alignment horizontal="center" vertical="center" wrapText="1"/>
    </xf>
    <xf numFmtId="43" fontId="8" fillId="2" borderId="7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i_mbgjtctr1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276225</xdr:rowOff>
    </xdr:from>
    <xdr:to>
      <xdr:col>0</xdr:col>
      <xdr:colOff>2552701</xdr:colOff>
      <xdr:row>3</xdr:row>
      <xdr:rowOff>9525</xdr:rowOff>
    </xdr:to>
    <xdr:pic>
      <xdr:nvPicPr>
        <xdr:cNvPr id="5" name="Imagen 4" descr="image.png">
          <a:extLst>
            <a:ext uri="{FF2B5EF4-FFF2-40B4-BE49-F238E27FC236}">
              <a16:creationId xmlns:a16="http://schemas.microsoft.com/office/drawing/2014/main" id="{DF7EA23E-0B8B-4964-BB14-F916D88E0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6225"/>
          <a:ext cx="2552701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304E7-8918-44DB-B72A-DEE7B80E8C28}">
  <sheetPr>
    <pageSetUpPr fitToPage="1"/>
  </sheetPr>
  <dimension ref="A1:F85"/>
  <sheetViews>
    <sheetView tabSelected="1" topLeftCell="A46" workbookViewId="0">
      <selection activeCell="J79" sqref="J79"/>
    </sheetView>
  </sheetViews>
  <sheetFormatPr baseColWidth="10" defaultRowHeight="15" x14ac:dyDescent="0.25"/>
  <cols>
    <col min="1" max="1" width="72.28515625" style="1" customWidth="1"/>
    <col min="2" max="2" width="18.7109375" style="1" customWidth="1"/>
    <col min="3" max="3" width="16.140625" style="1" hidden="1" customWidth="1"/>
    <col min="4" max="4" width="14.85546875" customWidth="1"/>
    <col min="5" max="5" width="17.42578125" customWidth="1"/>
    <col min="6" max="6" width="20" customWidth="1"/>
  </cols>
  <sheetData>
    <row r="1" spans="1:6" ht="28.5" x14ac:dyDescent="0.25">
      <c r="A1" s="37" t="s">
        <v>0</v>
      </c>
      <c r="B1" s="38"/>
      <c r="C1" s="38"/>
      <c r="D1" s="38"/>
      <c r="E1" s="38"/>
    </row>
    <row r="2" spans="1:6" ht="15.75" x14ac:dyDescent="0.25">
      <c r="A2" s="39" t="s">
        <v>77</v>
      </c>
      <c r="B2" s="40"/>
      <c r="C2" s="40"/>
      <c r="D2" s="40"/>
      <c r="E2" s="40"/>
    </row>
    <row r="3" spans="1:6" ht="15.75" x14ac:dyDescent="0.25">
      <c r="A3" s="41" t="s">
        <v>78</v>
      </c>
      <c r="B3" s="42"/>
      <c r="C3" s="42"/>
      <c r="D3" s="42"/>
      <c r="E3" s="42"/>
    </row>
    <row r="4" spans="1:6" ht="15.75" x14ac:dyDescent="0.25">
      <c r="A4" s="43" t="s">
        <v>75</v>
      </c>
      <c r="B4" s="44"/>
      <c r="C4" s="44"/>
      <c r="D4" s="44"/>
      <c r="E4" s="44"/>
      <c r="F4" s="22"/>
    </row>
    <row r="5" spans="1:6" ht="15.75" x14ac:dyDescent="0.25">
      <c r="A5" s="43" t="s">
        <v>1</v>
      </c>
      <c r="B5" s="44"/>
      <c r="C5" s="44"/>
      <c r="D5" s="44"/>
      <c r="E5" s="44"/>
      <c r="F5" s="23"/>
    </row>
    <row r="6" spans="1:6" ht="15" customHeight="1" x14ac:dyDescent="0.25">
      <c r="A6" s="48" t="s">
        <v>2</v>
      </c>
      <c r="B6" s="49" t="s">
        <v>3</v>
      </c>
      <c r="C6" s="51" t="s">
        <v>74</v>
      </c>
      <c r="D6" s="46" t="s">
        <v>71</v>
      </c>
      <c r="E6" s="47"/>
    </row>
    <row r="7" spans="1:6" ht="20.25" customHeight="1" x14ac:dyDescent="0.25">
      <c r="A7" s="48"/>
      <c r="B7" s="50"/>
      <c r="C7" s="52"/>
      <c r="D7" s="24" t="s">
        <v>72</v>
      </c>
      <c r="E7" s="24" t="s">
        <v>73</v>
      </c>
    </row>
    <row r="8" spans="1:6" x14ac:dyDescent="0.25">
      <c r="A8" s="4" t="s">
        <v>4</v>
      </c>
      <c r="B8" s="2"/>
      <c r="C8" s="18"/>
      <c r="D8" s="19"/>
    </row>
    <row r="9" spans="1:6" x14ac:dyDescent="0.25">
      <c r="A9" s="5" t="s">
        <v>5</v>
      </c>
      <c r="B9" s="6">
        <f t="shared" ref="B9:D9" si="0">+B10+B11+B12+B13+B14</f>
        <v>492373784</v>
      </c>
      <c r="C9" s="9">
        <f>+C10+C11+C12+C13+C14</f>
        <v>0</v>
      </c>
      <c r="D9" s="31">
        <f>+D10+D11+D12+D13+D14</f>
        <v>32782389.810000002</v>
      </c>
      <c r="E9" s="32">
        <f>+D9</f>
        <v>32782389.810000002</v>
      </c>
      <c r="F9" s="33"/>
    </row>
    <row r="10" spans="1:6" x14ac:dyDescent="0.25">
      <c r="A10" s="7" t="s">
        <v>6</v>
      </c>
      <c r="B10" s="8">
        <v>374527614</v>
      </c>
      <c r="C10" s="35">
        <v>0</v>
      </c>
      <c r="D10" s="29">
        <v>27464695.690000001</v>
      </c>
      <c r="E10" s="30">
        <f>+D10</f>
        <v>27464695.690000001</v>
      </c>
      <c r="F10" s="20"/>
    </row>
    <row r="11" spans="1:6" x14ac:dyDescent="0.25">
      <c r="A11" s="7" t="s">
        <v>7</v>
      </c>
      <c r="B11" s="8">
        <v>70261170</v>
      </c>
      <c r="C11" s="8">
        <v>0</v>
      </c>
      <c r="D11" s="29">
        <v>1240000</v>
      </c>
      <c r="E11" s="30">
        <f t="shared" ref="E11:E14" si="1">+D11</f>
        <v>1240000</v>
      </c>
      <c r="F11" s="20"/>
    </row>
    <row r="12" spans="1:6" x14ac:dyDescent="0.25">
      <c r="A12" s="7" t="s">
        <v>8</v>
      </c>
      <c r="B12" s="8">
        <v>2160000</v>
      </c>
      <c r="C12" s="8">
        <v>0</v>
      </c>
      <c r="D12" s="29">
        <v>0</v>
      </c>
      <c r="E12" s="30">
        <f t="shared" si="1"/>
        <v>0</v>
      </c>
      <c r="F12" s="20"/>
    </row>
    <row r="13" spans="1:6" x14ac:dyDescent="0.25">
      <c r="A13" s="7" t="s">
        <v>9</v>
      </c>
      <c r="B13" s="8">
        <v>0</v>
      </c>
      <c r="C13" s="8">
        <v>0</v>
      </c>
      <c r="D13" s="29">
        <v>0</v>
      </c>
      <c r="E13" s="30">
        <f t="shared" si="1"/>
        <v>0</v>
      </c>
      <c r="F13" s="20"/>
    </row>
    <row r="14" spans="1:6" x14ac:dyDescent="0.25">
      <c r="A14" s="7" t="s">
        <v>10</v>
      </c>
      <c r="B14" s="8">
        <v>45425000</v>
      </c>
      <c r="C14" s="8">
        <v>0</v>
      </c>
      <c r="D14" s="29">
        <v>4077694.12</v>
      </c>
      <c r="E14" s="30">
        <f t="shared" si="1"/>
        <v>4077694.12</v>
      </c>
      <c r="F14" s="20"/>
    </row>
    <row r="15" spans="1:6" x14ac:dyDescent="0.25">
      <c r="A15" s="5" t="s">
        <v>11</v>
      </c>
      <c r="B15" s="9">
        <f>+B16+B17+B18+B19+B20+B21+B22+B23+B24</f>
        <v>133121614</v>
      </c>
      <c r="C15" s="9">
        <f>+C16+C17+C18+C19+C20+C21+C22+C23+C24</f>
        <v>0</v>
      </c>
      <c r="D15" s="31">
        <f>+D16+D20+D21+D23</f>
        <v>5248251</v>
      </c>
      <c r="E15" s="32">
        <f>+D15</f>
        <v>5248251</v>
      </c>
      <c r="F15" s="20"/>
    </row>
    <row r="16" spans="1:6" x14ac:dyDescent="0.25">
      <c r="A16" s="25" t="s">
        <v>12</v>
      </c>
      <c r="B16" s="16">
        <v>19157872</v>
      </c>
      <c r="C16" s="16">
        <v>0</v>
      </c>
      <c r="D16" s="29">
        <v>243116.71</v>
      </c>
      <c r="E16" s="30">
        <f>+D16</f>
        <v>243116.71</v>
      </c>
      <c r="F16" s="20"/>
    </row>
    <row r="17" spans="1:6" x14ac:dyDescent="0.25">
      <c r="A17" s="7" t="s">
        <v>13</v>
      </c>
      <c r="B17" s="3">
        <v>6045000</v>
      </c>
      <c r="C17" s="3">
        <v>0</v>
      </c>
      <c r="D17" s="29">
        <v>0</v>
      </c>
      <c r="E17" s="30">
        <f t="shared" ref="E17:E24" si="2">+D17</f>
        <v>0</v>
      </c>
      <c r="F17" s="20"/>
    </row>
    <row r="18" spans="1:6" x14ac:dyDescent="0.25">
      <c r="A18" s="7" t="s">
        <v>14</v>
      </c>
      <c r="B18" s="3">
        <v>1250000</v>
      </c>
      <c r="C18" s="3">
        <v>0</v>
      </c>
      <c r="D18" s="29">
        <v>0</v>
      </c>
      <c r="E18" s="30">
        <f t="shared" si="2"/>
        <v>0</v>
      </c>
    </row>
    <row r="19" spans="1:6" x14ac:dyDescent="0.25">
      <c r="A19" s="7" t="s">
        <v>15</v>
      </c>
      <c r="B19" s="3">
        <v>2720000</v>
      </c>
      <c r="C19" s="3">
        <v>0</v>
      </c>
      <c r="D19" s="29">
        <v>0</v>
      </c>
      <c r="E19" s="30">
        <f t="shared" si="2"/>
        <v>0</v>
      </c>
      <c r="F19" s="20"/>
    </row>
    <row r="20" spans="1:6" x14ac:dyDescent="0.25">
      <c r="A20" s="7" t="s">
        <v>16</v>
      </c>
      <c r="B20" s="3">
        <v>11810000</v>
      </c>
      <c r="C20" s="3">
        <v>0</v>
      </c>
      <c r="D20" s="29">
        <v>0</v>
      </c>
      <c r="E20" s="30">
        <f t="shared" si="2"/>
        <v>0</v>
      </c>
      <c r="F20" s="20"/>
    </row>
    <row r="21" spans="1:6" x14ac:dyDescent="0.25">
      <c r="A21" s="7" t="s">
        <v>17</v>
      </c>
      <c r="B21" s="3">
        <v>65598742</v>
      </c>
      <c r="C21" s="3">
        <v>0</v>
      </c>
      <c r="D21" s="29">
        <v>4890186.99</v>
      </c>
      <c r="E21" s="30">
        <f t="shared" si="2"/>
        <v>4890186.99</v>
      </c>
      <c r="F21" s="20"/>
    </row>
    <row r="22" spans="1:6" ht="30" x14ac:dyDescent="0.25">
      <c r="A22" s="26" t="s">
        <v>18</v>
      </c>
      <c r="B22" s="16">
        <v>11400000</v>
      </c>
      <c r="C22" s="3">
        <v>0</v>
      </c>
      <c r="D22" s="29">
        <v>0</v>
      </c>
      <c r="E22" s="30">
        <f t="shared" si="2"/>
        <v>0</v>
      </c>
      <c r="F22" s="20"/>
    </row>
    <row r="23" spans="1:6" x14ac:dyDescent="0.25">
      <c r="A23" s="7" t="s">
        <v>19</v>
      </c>
      <c r="B23" s="3">
        <v>12140000</v>
      </c>
      <c r="C23" s="3">
        <v>0</v>
      </c>
      <c r="D23" s="29">
        <v>114947.3</v>
      </c>
      <c r="E23" s="30">
        <f t="shared" si="2"/>
        <v>114947.3</v>
      </c>
      <c r="F23" s="20"/>
    </row>
    <row r="24" spans="1:6" x14ac:dyDescent="0.25">
      <c r="A24" s="7" t="s">
        <v>20</v>
      </c>
      <c r="B24" s="3">
        <v>3000000</v>
      </c>
      <c r="C24" s="3">
        <v>0</v>
      </c>
      <c r="D24" s="29">
        <v>0</v>
      </c>
      <c r="E24" s="30">
        <f t="shared" si="2"/>
        <v>0</v>
      </c>
      <c r="F24" s="20"/>
    </row>
    <row r="25" spans="1:6" x14ac:dyDescent="0.25">
      <c r="A25" s="5" t="s">
        <v>21</v>
      </c>
      <c r="B25" s="9">
        <f>+B26+B27+B28+B29+B30+B31+B32+B33+B34</f>
        <v>100406602</v>
      </c>
      <c r="C25" s="9">
        <f>+C26+C27+C28+C29+C30+C31+C32+C33+C34</f>
        <v>43675430.799999997</v>
      </c>
      <c r="D25" s="9">
        <f>+D26+D27+D28+D29+D30+D31+D32+D33+D34</f>
        <v>1171420</v>
      </c>
      <c r="E25" s="32">
        <f>+D25</f>
        <v>1171420</v>
      </c>
      <c r="F25" s="20"/>
    </row>
    <row r="26" spans="1:6" x14ac:dyDescent="0.25">
      <c r="A26" s="7" t="s">
        <v>22</v>
      </c>
      <c r="B26" s="3">
        <v>3000000</v>
      </c>
      <c r="C26" s="3">
        <v>0</v>
      </c>
      <c r="D26" s="29">
        <v>0</v>
      </c>
      <c r="E26" s="30">
        <f>+D26</f>
        <v>0</v>
      </c>
      <c r="F26" s="20"/>
    </row>
    <row r="27" spans="1:6" x14ac:dyDescent="0.25">
      <c r="A27" s="7" t="s">
        <v>23</v>
      </c>
      <c r="B27" s="3">
        <v>4750000</v>
      </c>
      <c r="C27" s="3">
        <v>0</v>
      </c>
      <c r="D27" s="30">
        <v>0</v>
      </c>
      <c r="E27" s="30">
        <f t="shared" ref="E27:E34" si="3">+D27</f>
        <v>0</v>
      </c>
      <c r="F27" s="20"/>
    </row>
    <row r="28" spans="1:6" x14ac:dyDescent="0.25">
      <c r="A28" s="7" t="s">
        <v>24</v>
      </c>
      <c r="B28" s="3">
        <v>4750000</v>
      </c>
      <c r="C28" s="3">
        <v>0</v>
      </c>
      <c r="D28" s="30">
        <v>0</v>
      </c>
      <c r="E28" s="30">
        <f t="shared" si="3"/>
        <v>0</v>
      </c>
      <c r="F28" s="20"/>
    </row>
    <row r="29" spans="1:6" x14ac:dyDescent="0.25">
      <c r="A29" s="7" t="s">
        <v>25</v>
      </c>
      <c r="B29" s="3">
        <v>400000</v>
      </c>
      <c r="C29" s="3">
        <v>550000</v>
      </c>
      <c r="D29" s="30">
        <v>0</v>
      </c>
      <c r="E29" s="30">
        <f t="shared" si="3"/>
        <v>0</v>
      </c>
    </row>
    <row r="30" spans="1:6" x14ac:dyDescent="0.25">
      <c r="A30" s="7" t="s">
        <v>26</v>
      </c>
      <c r="B30" s="3">
        <v>2200000</v>
      </c>
      <c r="C30" s="3">
        <v>1842700</v>
      </c>
      <c r="D30" s="30">
        <v>0</v>
      </c>
      <c r="E30" s="30">
        <f t="shared" si="3"/>
        <v>0</v>
      </c>
      <c r="F30" s="20"/>
    </row>
    <row r="31" spans="1:6" x14ac:dyDescent="0.25">
      <c r="A31" s="7" t="s">
        <v>27</v>
      </c>
      <c r="B31" s="3">
        <v>12050000</v>
      </c>
      <c r="C31" s="3">
        <v>1617267.5</v>
      </c>
      <c r="D31" s="30">
        <v>0</v>
      </c>
      <c r="E31" s="30">
        <f t="shared" si="3"/>
        <v>0</v>
      </c>
      <c r="F31" s="20"/>
    </row>
    <row r="32" spans="1:6" x14ac:dyDescent="0.25">
      <c r="A32" s="7" t="s">
        <v>28</v>
      </c>
      <c r="B32" s="3">
        <v>26580386</v>
      </c>
      <c r="C32" s="3">
        <v>20786499.23</v>
      </c>
      <c r="D32" s="30">
        <v>1042800</v>
      </c>
      <c r="E32" s="30">
        <f t="shared" si="3"/>
        <v>1042800</v>
      </c>
      <c r="F32" s="20"/>
    </row>
    <row r="33" spans="1:6" ht="30" x14ac:dyDescent="0.25">
      <c r="A33" s="27" t="s">
        <v>29</v>
      </c>
      <c r="B33" s="3">
        <v>0</v>
      </c>
      <c r="C33" s="3">
        <v>0</v>
      </c>
      <c r="D33" s="30">
        <v>0</v>
      </c>
      <c r="E33" s="30">
        <f t="shared" si="3"/>
        <v>0</v>
      </c>
      <c r="F33" s="20"/>
    </row>
    <row r="34" spans="1:6" x14ac:dyDescent="0.25">
      <c r="A34" s="25" t="s">
        <v>30</v>
      </c>
      <c r="B34" s="3">
        <v>46676216</v>
      </c>
      <c r="C34" s="3">
        <v>18878964.07</v>
      </c>
      <c r="D34" s="30">
        <v>128620</v>
      </c>
      <c r="E34" s="30">
        <f t="shared" si="3"/>
        <v>128620</v>
      </c>
      <c r="F34" s="20"/>
    </row>
    <row r="35" spans="1:6" x14ac:dyDescent="0.25">
      <c r="A35" s="5" t="s">
        <v>31</v>
      </c>
      <c r="B35" s="9">
        <f>+B36+B37+B38+B39+B40+B41+B42+B43</f>
        <v>4098000</v>
      </c>
      <c r="C35" s="9">
        <f>+C36+C37+C38+C39+C40+C41+C42+C43</f>
        <v>5782500</v>
      </c>
      <c r="D35" s="9">
        <f t="shared" ref="D35" si="4">+D36+D37+D38+D39+D40+D41+D42+D43</f>
        <v>0</v>
      </c>
      <c r="E35" s="32">
        <f>+D35</f>
        <v>0</v>
      </c>
      <c r="F35" s="20"/>
    </row>
    <row r="36" spans="1:6" x14ac:dyDescent="0.25">
      <c r="A36" s="7" t="s">
        <v>32</v>
      </c>
      <c r="B36" s="3">
        <v>0</v>
      </c>
      <c r="C36" s="3">
        <v>2050400</v>
      </c>
      <c r="D36" s="30">
        <v>0</v>
      </c>
      <c r="E36" s="30">
        <f>+D36</f>
        <v>0</v>
      </c>
      <c r="F36" s="20"/>
    </row>
    <row r="37" spans="1:6" x14ac:dyDescent="0.25">
      <c r="A37" s="7" t="s">
        <v>33</v>
      </c>
      <c r="B37" s="3">
        <v>148000</v>
      </c>
      <c r="C37" s="3">
        <v>148000</v>
      </c>
      <c r="D37" s="30">
        <v>0</v>
      </c>
      <c r="E37" s="30">
        <f t="shared" ref="E37:E50" si="5">+D37</f>
        <v>0</v>
      </c>
      <c r="F37" s="20"/>
    </row>
    <row r="38" spans="1:6" x14ac:dyDescent="0.25">
      <c r="A38" s="7" t="s">
        <v>34</v>
      </c>
      <c r="B38" s="3">
        <v>0</v>
      </c>
      <c r="C38" s="3">
        <v>0</v>
      </c>
      <c r="D38" s="30">
        <v>0</v>
      </c>
      <c r="E38" s="30">
        <f t="shared" si="5"/>
        <v>0</v>
      </c>
      <c r="F38" s="20"/>
    </row>
    <row r="39" spans="1:6" x14ac:dyDescent="0.25">
      <c r="A39" s="7" t="s">
        <v>35</v>
      </c>
      <c r="B39" s="3">
        <v>0</v>
      </c>
      <c r="C39" s="3">
        <v>0</v>
      </c>
      <c r="D39" s="30">
        <v>0</v>
      </c>
      <c r="E39" s="30">
        <f t="shared" si="5"/>
        <v>0</v>
      </c>
      <c r="F39" s="20"/>
    </row>
    <row r="40" spans="1:6" x14ac:dyDescent="0.25">
      <c r="A40" s="7" t="s">
        <v>36</v>
      </c>
      <c r="B40" s="3">
        <v>0</v>
      </c>
      <c r="C40" s="3">
        <v>0</v>
      </c>
      <c r="D40" s="30">
        <v>0</v>
      </c>
      <c r="E40" s="30">
        <f t="shared" si="5"/>
        <v>0</v>
      </c>
      <c r="F40" s="20"/>
    </row>
    <row r="41" spans="1:6" x14ac:dyDescent="0.25">
      <c r="A41" s="7" t="s">
        <v>37</v>
      </c>
      <c r="B41" s="3">
        <v>0</v>
      </c>
      <c r="C41" s="3">
        <v>0</v>
      </c>
      <c r="D41" s="30">
        <v>0</v>
      </c>
      <c r="E41" s="30">
        <f t="shared" si="5"/>
        <v>0</v>
      </c>
      <c r="F41" s="20"/>
    </row>
    <row r="42" spans="1:6" x14ac:dyDescent="0.25">
      <c r="A42" s="7" t="s">
        <v>38</v>
      </c>
      <c r="B42" s="3">
        <v>3950000</v>
      </c>
      <c r="C42" s="3">
        <v>3584100</v>
      </c>
      <c r="D42" s="30">
        <v>0</v>
      </c>
      <c r="E42" s="30">
        <f t="shared" si="5"/>
        <v>0</v>
      </c>
      <c r="F42" s="20"/>
    </row>
    <row r="43" spans="1:6" x14ac:dyDescent="0.25">
      <c r="A43" s="7" t="s">
        <v>39</v>
      </c>
      <c r="B43" s="3">
        <v>0</v>
      </c>
      <c r="C43" s="3">
        <v>0</v>
      </c>
      <c r="D43" s="30">
        <v>0</v>
      </c>
      <c r="E43" s="30">
        <f t="shared" si="5"/>
        <v>0</v>
      </c>
      <c r="F43" s="20"/>
    </row>
    <row r="44" spans="1:6" x14ac:dyDescent="0.25">
      <c r="A44" s="5" t="s">
        <v>40</v>
      </c>
      <c r="B44" s="3">
        <f>+B45+B46+B47+B48+B49+B50</f>
        <v>0</v>
      </c>
      <c r="C44" s="3">
        <f>+C45+C46+C47+C48+C49+C50</f>
        <v>0</v>
      </c>
      <c r="D44" s="3">
        <f t="shared" ref="D44" si="6">+D45+D46+D47+D48+D49+D50</f>
        <v>0</v>
      </c>
      <c r="E44" s="30">
        <f t="shared" si="5"/>
        <v>0</v>
      </c>
      <c r="F44" s="20"/>
    </row>
    <row r="45" spans="1:6" x14ac:dyDescent="0.25">
      <c r="A45" s="7" t="s">
        <v>41</v>
      </c>
      <c r="B45" s="3">
        <v>0</v>
      </c>
      <c r="C45" s="3">
        <v>0</v>
      </c>
      <c r="D45" s="30">
        <v>0</v>
      </c>
      <c r="E45" s="30">
        <f t="shared" si="5"/>
        <v>0</v>
      </c>
      <c r="F45" s="20"/>
    </row>
    <row r="46" spans="1:6" x14ac:dyDescent="0.25">
      <c r="A46" s="7" t="s">
        <v>42</v>
      </c>
      <c r="B46" s="3">
        <v>0</v>
      </c>
      <c r="C46" s="3">
        <v>0</v>
      </c>
      <c r="D46" s="30">
        <v>0</v>
      </c>
      <c r="E46" s="30">
        <f t="shared" si="5"/>
        <v>0</v>
      </c>
      <c r="F46" s="20"/>
    </row>
    <row r="47" spans="1:6" x14ac:dyDescent="0.25">
      <c r="A47" s="7" t="s">
        <v>43</v>
      </c>
      <c r="B47" s="3">
        <v>0</v>
      </c>
      <c r="C47" s="3">
        <v>0</v>
      </c>
      <c r="D47" s="30">
        <v>0</v>
      </c>
      <c r="E47" s="30">
        <f t="shared" si="5"/>
        <v>0</v>
      </c>
      <c r="F47" s="20"/>
    </row>
    <row r="48" spans="1:6" x14ac:dyDescent="0.25">
      <c r="A48" s="7" t="s">
        <v>44</v>
      </c>
      <c r="B48" s="3">
        <v>0</v>
      </c>
      <c r="C48" s="3">
        <v>0</v>
      </c>
      <c r="D48" s="30">
        <v>0</v>
      </c>
      <c r="E48" s="30">
        <f t="shared" si="5"/>
        <v>0</v>
      </c>
      <c r="F48" s="20"/>
    </row>
    <row r="49" spans="1:6" x14ac:dyDescent="0.25">
      <c r="A49" s="7" t="s">
        <v>45</v>
      </c>
      <c r="B49" s="3">
        <v>0</v>
      </c>
      <c r="C49" s="3">
        <v>0</v>
      </c>
      <c r="D49" s="30">
        <v>0</v>
      </c>
      <c r="E49" s="30">
        <f t="shared" si="5"/>
        <v>0</v>
      </c>
      <c r="F49" s="20"/>
    </row>
    <row r="50" spans="1:6" x14ac:dyDescent="0.25">
      <c r="A50" s="7" t="s">
        <v>46</v>
      </c>
      <c r="B50" s="3">
        <v>0</v>
      </c>
      <c r="C50" s="3">
        <v>0</v>
      </c>
      <c r="D50" s="30">
        <v>0</v>
      </c>
      <c r="E50" s="30">
        <f t="shared" si="5"/>
        <v>0</v>
      </c>
      <c r="F50" s="20"/>
    </row>
    <row r="51" spans="1:6" x14ac:dyDescent="0.25">
      <c r="A51" s="5" t="s">
        <v>47</v>
      </c>
      <c r="B51" s="9">
        <f>+B52+B53+B54+B55+B56+B57+B58+B59+B60</f>
        <v>0</v>
      </c>
      <c r="C51" s="9">
        <f>+C52+C53+C54+C55+C56+C57+C58+C59+C60</f>
        <v>20970150</v>
      </c>
      <c r="D51" s="9">
        <f t="shared" ref="D51" si="7">+D52+D53+D54+D55+D56+D57+D58+D59+D60</f>
        <v>0</v>
      </c>
      <c r="E51" s="32">
        <f>+D51</f>
        <v>0</v>
      </c>
      <c r="F51" s="20"/>
    </row>
    <row r="52" spans="1:6" x14ac:dyDescent="0.25">
      <c r="A52" s="7" t="s">
        <v>48</v>
      </c>
      <c r="B52" s="3">
        <v>0</v>
      </c>
      <c r="C52" s="3">
        <v>13412050</v>
      </c>
      <c r="D52" s="30">
        <v>0</v>
      </c>
      <c r="E52" s="30">
        <f>+D52</f>
        <v>0</v>
      </c>
      <c r="F52" s="20"/>
    </row>
    <row r="53" spans="1:6" x14ac:dyDescent="0.25">
      <c r="A53" s="7" t="s">
        <v>49</v>
      </c>
      <c r="B53" s="3">
        <v>0</v>
      </c>
      <c r="C53" s="3">
        <v>670000</v>
      </c>
      <c r="D53" s="30">
        <v>0</v>
      </c>
      <c r="E53" s="30">
        <f t="shared" ref="E53:E60" si="8">+D53</f>
        <v>0</v>
      </c>
      <c r="F53" s="20"/>
    </row>
    <row r="54" spans="1:6" x14ac:dyDescent="0.25">
      <c r="A54" s="7" t="s">
        <v>50</v>
      </c>
      <c r="B54" s="3">
        <v>0</v>
      </c>
      <c r="C54" s="3">
        <v>210000</v>
      </c>
      <c r="D54" s="30">
        <v>0</v>
      </c>
      <c r="E54" s="30">
        <f t="shared" si="8"/>
        <v>0</v>
      </c>
      <c r="F54" s="20"/>
    </row>
    <row r="55" spans="1:6" x14ac:dyDescent="0.25">
      <c r="A55" s="7" t="s">
        <v>51</v>
      </c>
      <c r="B55" s="3">
        <v>0</v>
      </c>
      <c r="C55" s="3">
        <v>1044346</v>
      </c>
      <c r="D55" s="30">
        <v>0</v>
      </c>
      <c r="E55" s="30">
        <f t="shared" si="8"/>
        <v>0</v>
      </c>
      <c r="F55" s="20"/>
    </row>
    <row r="56" spans="1:6" x14ac:dyDescent="0.25">
      <c r="A56" s="7" t="s">
        <v>52</v>
      </c>
      <c r="B56" s="3">
        <v>0</v>
      </c>
      <c r="C56" s="3">
        <v>2579254</v>
      </c>
      <c r="D56" s="30">
        <v>0</v>
      </c>
      <c r="E56" s="30">
        <f t="shared" si="8"/>
        <v>0</v>
      </c>
      <c r="F56" s="20"/>
    </row>
    <row r="57" spans="1:6" x14ac:dyDescent="0.25">
      <c r="A57" s="7" t="s">
        <v>53</v>
      </c>
      <c r="B57" s="3">
        <v>0</v>
      </c>
      <c r="C57" s="3">
        <v>1800000</v>
      </c>
      <c r="D57" s="30">
        <v>0</v>
      </c>
      <c r="E57" s="30">
        <f t="shared" si="8"/>
        <v>0</v>
      </c>
      <c r="F57" s="20"/>
    </row>
    <row r="58" spans="1:6" x14ac:dyDescent="0.25">
      <c r="A58" s="7" t="s">
        <v>54</v>
      </c>
      <c r="B58" s="3">
        <v>0</v>
      </c>
      <c r="C58" s="3">
        <v>0</v>
      </c>
      <c r="D58" s="30">
        <v>0</v>
      </c>
      <c r="E58" s="30">
        <f t="shared" si="8"/>
        <v>0</v>
      </c>
      <c r="F58" s="20"/>
    </row>
    <row r="59" spans="1:6" x14ac:dyDescent="0.25">
      <c r="A59" s="7" t="s">
        <v>55</v>
      </c>
      <c r="B59" s="3">
        <v>0</v>
      </c>
      <c r="C59" s="3">
        <v>354500</v>
      </c>
      <c r="D59" s="30">
        <v>0</v>
      </c>
      <c r="E59" s="30">
        <f t="shared" si="8"/>
        <v>0</v>
      </c>
      <c r="F59" s="20"/>
    </row>
    <row r="60" spans="1:6" x14ac:dyDescent="0.25">
      <c r="A60" s="7" t="s">
        <v>56</v>
      </c>
      <c r="B60" s="3">
        <v>0</v>
      </c>
      <c r="C60" s="3">
        <v>900000</v>
      </c>
      <c r="D60" s="30">
        <v>0</v>
      </c>
      <c r="E60" s="30">
        <f t="shared" si="8"/>
        <v>0</v>
      </c>
      <c r="F60" s="20"/>
    </row>
    <row r="61" spans="1:6" x14ac:dyDescent="0.25">
      <c r="A61" s="10" t="s">
        <v>57</v>
      </c>
      <c r="B61" s="9">
        <f>+B62+B63+B64+B65</f>
        <v>0</v>
      </c>
      <c r="C61" s="9">
        <f t="shared" ref="C61:D61" si="9">+C62+C63+C64+C65</f>
        <v>21000000</v>
      </c>
      <c r="D61" s="9">
        <f t="shared" si="9"/>
        <v>0</v>
      </c>
      <c r="E61" s="30">
        <f>+D61</f>
        <v>0</v>
      </c>
      <c r="F61" s="20"/>
    </row>
    <row r="62" spans="1:6" x14ac:dyDescent="0.25">
      <c r="A62" s="7" t="s">
        <v>58</v>
      </c>
      <c r="B62" s="3">
        <v>0</v>
      </c>
      <c r="C62" s="3">
        <v>21000000</v>
      </c>
      <c r="D62" s="30">
        <v>0</v>
      </c>
      <c r="E62" s="30">
        <f>+D62</f>
        <v>0</v>
      </c>
      <c r="F62" s="20"/>
    </row>
    <row r="63" spans="1:6" x14ac:dyDescent="0.25">
      <c r="A63" s="7" t="s">
        <v>59</v>
      </c>
      <c r="B63" s="3">
        <v>0</v>
      </c>
      <c r="C63" s="3">
        <v>0</v>
      </c>
      <c r="D63" s="30">
        <v>0</v>
      </c>
      <c r="E63" s="30">
        <f t="shared" ref="E63:E65" si="10">+D63</f>
        <v>0</v>
      </c>
      <c r="F63" s="20"/>
    </row>
    <row r="64" spans="1:6" x14ac:dyDescent="0.25">
      <c r="A64" s="7" t="s">
        <v>60</v>
      </c>
      <c r="B64" s="3">
        <v>0</v>
      </c>
      <c r="C64" s="3">
        <v>0</v>
      </c>
      <c r="D64" s="30">
        <v>0</v>
      </c>
      <c r="E64" s="30">
        <f t="shared" si="10"/>
        <v>0</v>
      </c>
      <c r="F64" s="20"/>
    </row>
    <row r="65" spans="1:6" x14ac:dyDescent="0.25">
      <c r="A65" s="7" t="s">
        <v>61</v>
      </c>
      <c r="B65" s="3">
        <v>0</v>
      </c>
      <c r="C65" s="3">
        <v>0</v>
      </c>
      <c r="D65" s="30">
        <v>0</v>
      </c>
      <c r="E65" s="30">
        <f t="shared" si="10"/>
        <v>0</v>
      </c>
      <c r="F65" s="20"/>
    </row>
    <row r="66" spans="1:6" x14ac:dyDescent="0.25">
      <c r="A66" s="4" t="s">
        <v>62</v>
      </c>
      <c r="B66" s="11">
        <f>+B67</f>
        <v>0</v>
      </c>
      <c r="C66" s="11">
        <f t="shared" ref="C66:D66" si="11">+C67</f>
        <v>0</v>
      </c>
      <c r="D66" s="11">
        <f t="shared" si="11"/>
        <v>0</v>
      </c>
      <c r="E66" s="30">
        <f>+D66</f>
        <v>0</v>
      </c>
      <c r="F66" s="20"/>
    </row>
    <row r="67" spans="1:6" x14ac:dyDescent="0.25">
      <c r="A67" s="5" t="s">
        <v>63</v>
      </c>
      <c r="B67" s="17">
        <f>+B68+B69</f>
        <v>0</v>
      </c>
      <c r="C67" s="17">
        <f t="shared" ref="C67:D67" si="12">+C68+C69</f>
        <v>0</v>
      </c>
      <c r="D67" s="17">
        <f t="shared" si="12"/>
        <v>0</v>
      </c>
      <c r="E67" s="30">
        <f>+D67</f>
        <v>0</v>
      </c>
      <c r="F67" s="20"/>
    </row>
    <row r="68" spans="1:6" x14ac:dyDescent="0.25">
      <c r="A68" s="7" t="s">
        <v>64</v>
      </c>
      <c r="B68" s="16">
        <v>0</v>
      </c>
      <c r="C68" s="16">
        <v>0</v>
      </c>
      <c r="D68" s="30">
        <v>0</v>
      </c>
      <c r="E68" s="30">
        <f>+D68</f>
        <v>0</v>
      </c>
      <c r="F68" s="20"/>
    </row>
    <row r="69" spans="1:6" x14ac:dyDescent="0.25">
      <c r="A69" s="7" t="s">
        <v>65</v>
      </c>
      <c r="B69" s="3">
        <v>0</v>
      </c>
      <c r="C69" s="3">
        <v>0</v>
      </c>
      <c r="D69" s="30">
        <v>0</v>
      </c>
      <c r="E69" s="30">
        <f>+D69</f>
        <v>0</v>
      </c>
      <c r="F69" s="20"/>
    </row>
    <row r="70" spans="1:6" x14ac:dyDescent="0.25">
      <c r="A70" s="28" t="s">
        <v>66</v>
      </c>
      <c r="B70" s="21">
        <f>+B9+B15+B25+B35+B44+B51+B61+B67</f>
        <v>730000000</v>
      </c>
      <c r="C70" s="21">
        <f>+C9+C15+C25+C35+C44+C51+C61+C67</f>
        <v>91428080.799999997</v>
      </c>
      <c r="D70" s="21">
        <f>+D9+D15+D25+D35+D44+D51+D61+D67</f>
        <v>39202060.810000002</v>
      </c>
      <c r="E70" s="21">
        <f>+E9+E15+E25+E35+E44+E51+E61+E67</f>
        <v>39202060.810000002</v>
      </c>
      <c r="F70" s="20"/>
    </row>
    <row r="71" spans="1:6" x14ac:dyDescent="0.25">
      <c r="A71" s="1" t="s">
        <v>67</v>
      </c>
      <c r="B71" s="12"/>
      <c r="D71" s="20"/>
      <c r="F71" s="20"/>
    </row>
    <row r="72" spans="1:6" x14ac:dyDescent="0.25">
      <c r="B72" s="12"/>
      <c r="C72" s="3"/>
      <c r="D72" s="20"/>
      <c r="F72" s="20"/>
    </row>
    <row r="73" spans="1:6" x14ac:dyDescent="0.25">
      <c r="B73" s="12"/>
      <c r="C73" s="8"/>
      <c r="D73" s="20"/>
      <c r="F73" s="20"/>
    </row>
    <row r="74" spans="1:6" x14ac:dyDescent="0.25">
      <c r="B74" s="12"/>
      <c r="D74" s="20"/>
      <c r="F74" s="20"/>
    </row>
    <row r="75" spans="1:6" x14ac:dyDescent="0.25">
      <c r="B75" s="12"/>
      <c r="D75" s="20"/>
      <c r="F75" s="20"/>
    </row>
    <row r="76" spans="1:6" x14ac:dyDescent="0.25">
      <c r="A76" s="13"/>
      <c r="B76" s="12"/>
      <c r="C76" s="36"/>
      <c r="D76" s="20"/>
      <c r="F76" s="20"/>
    </row>
    <row r="77" spans="1:6" x14ac:dyDescent="0.25">
      <c r="A77" s="14" t="s">
        <v>76</v>
      </c>
      <c r="B77" s="53" t="s">
        <v>81</v>
      </c>
      <c r="C77" s="53"/>
      <c r="D77" s="53"/>
      <c r="E77" s="53"/>
      <c r="F77" s="20"/>
    </row>
    <row r="78" spans="1:6" x14ac:dyDescent="0.25">
      <c r="A78" s="15" t="s">
        <v>79</v>
      </c>
      <c r="B78" s="15"/>
      <c r="C78" s="15"/>
      <c r="D78" s="15"/>
      <c r="E78" s="34"/>
      <c r="F78" s="1"/>
    </row>
    <row r="79" spans="1:6" x14ac:dyDescent="0.25">
      <c r="A79" s="15" t="s">
        <v>80</v>
      </c>
      <c r="B79" s="15"/>
      <c r="C79" s="15"/>
      <c r="D79" s="15"/>
      <c r="E79" s="34"/>
      <c r="F79" s="15"/>
    </row>
    <row r="80" spans="1:6" x14ac:dyDescent="0.25">
      <c r="B80" s="12"/>
      <c r="D80" s="20"/>
      <c r="E80" s="15"/>
      <c r="F80" s="20"/>
    </row>
    <row r="81" spans="1:6" x14ac:dyDescent="0.25">
      <c r="B81" s="12"/>
      <c r="D81" s="20"/>
      <c r="F81" s="20"/>
    </row>
    <row r="82" spans="1:6" x14ac:dyDescent="0.25">
      <c r="A82" s="53" t="s">
        <v>68</v>
      </c>
      <c r="B82" s="53"/>
      <c r="C82" s="53"/>
      <c r="D82" s="53"/>
      <c r="E82" s="53"/>
      <c r="F82" s="20"/>
    </row>
    <row r="83" spans="1:6" x14ac:dyDescent="0.25">
      <c r="A83" s="45" t="s">
        <v>69</v>
      </c>
      <c r="B83" s="45"/>
      <c r="C83" s="45"/>
      <c r="D83" s="45"/>
      <c r="E83" s="45"/>
      <c r="F83" s="20"/>
    </row>
    <row r="84" spans="1:6" x14ac:dyDescent="0.25">
      <c r="A84" s="45" t="s">
        <v>70</v>
      </c>
      <c r="B84" s="45"/>
      <c r="C84" s="45"/>
      <c r="D84" s="45"/>
      <c r="E84" s="45"/>
      <c r="F84" s="20"/>
    </row>
    <row r="85" spans="1:6" x14ac:dyDescent="0.25">
      <c r="B85" s="12"/>
      <c r="D85" s="20"/>
      <c r="F85" s="20"/>
    </row>
  </sheetData>
  <mergeCells count="13">
    <mergeCell ref="A84:E84"/>
    <mergeCell ref="D6:E6"/>
    <mergeCell ref="A6:A7"/>
    <mergeCell ref="B6:B7"/>
    <mergeCell ref="C6:C7"/>
    <mergeCell ref="A82:E82"/>
    <mergeCell ref="A83:E83"/>
    <mergeCell ref="B77:E77"/>
    <mergeCell ref="A1:E1"/>
    <mergeCell ref="A2:E2"/>
    <mergeCell ref="A3:E3"/>
    <mergeCell ref="A4:E4"/>
    <mergeCell ref="A5:E5"/>
  </mergeCells>
  <pageMargins left="0.25" right="0.25" top="0.75" bottom="0.75" header="0.3" footer="0.3"/>
  <pageSetup scale="82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PRESUPUESTARIA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Josefina Coats</dc:creator>
  <cp:lastModifiedBy>Josefina Coats</cp:lastModifiedBy>
  <cp:lastPrinted>2026-02-02T14:47:28Z</cp:lastPrinted>
  <dcterms:created xsi:type="dcterms:W3CDTF">2025-01-08T18:18:37Z</dcterms:created>
  <dcterms:modified xsi:type="dcterms:W3CDTF">2026-02-02T14:47:44Z</dcterms:modified>
</cp:coreProperties>
</file>