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156C7DC5-714B-4089-AE20-F349991C4E15}" xr6:coauthVersionLast="36" xr6:coauthVersionMax="36" xr10:uidLastSave="{00000000-0000-0000-0000-000000000000}"/>
  <bookViews>
    <workbookView xWindow="0" yWindow="0" windowWidth="19008" windowHeight="10284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7" l="1"/>
  <c r="F23" i="7"/>
  <c r="F12" i="8" l="1"/>
  <c r="E23" i="7"/>
  <c r="F158" i="2"/>
  <c r="E158" i="2"/>
  <c r="G14" i="2" l="1"/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9" i="2" s="1"/>
  <c r="G13" i="8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4" i="7" s="1"/>
</calcChain>
</file>

<file path=xl/sharedStrings.xml><?xml version="1.0" encoding="utf-8"?>
<sst xmlns="http://schemas.openxmlformats.org/spreadsheetml/2006/main" count="357" uniqueCount="105">
  <si>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</si>
  <si>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</si>
  <si>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</si>
  <si>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</si>
  <si>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</si>
  <si>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</si>
  <si>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</si>
  <si>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</si>
  <si>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</si>
  <si>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</si>
  <si>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</si>
  <si>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</si>
  <si>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</si>
  <si>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</si>
  <si>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</si>
  <si>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</si>
  <si>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</si>
  <si>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</si>
  <si>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 xml:space="preserve">TOTAL </t>
  </si>
  <si>
    <t>TOTAL</t>
  </si>
  <si>
    <t>Jorge Moronta Pérez</t>
  </si>
  <si>
    <t xml:space="preserve">Jorge Moronta </t>
  </si>
  <si>
    <t>INGRESOS Y EGRESOS  MES NOVIEMBRE   2025</t>
  </si>
  <si>
    <t>Balance al 31/10/2025</t>
  </si>
  <si>
    <t>BALANCE AL 30 NOVIEMBRE 2025 CUENTA ESPECIAL</t>
  </si>
  <si>
    <t>INGRESOS Y EGRESOS  MES DE NOVIEMBRE 2025</t>
  </si>
  <si>
    <t>BALANCE AL 30 NOVIEMBRE DE 2025 CUENTA RECURSOS PROPIOS (USD)</t>
  </si>
  <si>
    <t>INGRESOS Y EGRESOS   MES DE NOVIEMBRE 2025</t>
  </si>
  <si>
    <t>BALANCE AL 30 DE NOVIEMBRE 2025 CUENTA COLECTORA RECURSOS PROPIOS</t>
  </si>
  <si>
    <t>l</t>
  </si>
  <si>
    <t xml:space="preserve">INGRESO POR TRANSFERENCIA </t>
  </si>
  <si>
    <t>DEPÓSITO</t>
  </si>
  <si>
    <t>LOTE 752</t>
  </si>
  <si>
    <t xml:space="preserve">TARJETA DE CRÉDITO </t>
  </si>
  <si>
    <t>LOTE 022</t>
  </si>
  <si>
    <t>TARJETA DE CRÉDITO  (SANTIAGO)</t>
  </si>
  <si>
    <t>CARGOS BANCARIOS 0.15%, CHEQUES PAGADOS</t>
  </si>
  <si>
    <t xml:space="preserve">RETENCIÓN 2.5% DE COBRO TC </t>
  </si>
  <si>
    <t>RETENCIÓN 2.5% DE COBRO TC (SANTIAGO)</t>
  </si>
  <si>
    <t>COMISIÓN POR SERVICIOS (PAGO CARDNET)</t>
  </si>
  <si>
    <t>I</t>
  </si>
  <si>
    <t>LOTE 023</t>
  </si>
  <si>
    <t>LOTE 753</t>
  </si>
  <si>
    <t>LOTE 754</t>
  </si>
  <si>
    <t>LOTE 024</t>
  </si>
  <si>
    <t xml:space="preserve"> LIBR 1879</t>
  </si>
  <si>
    <t>LIBR 1880</t>
  </si>
  <si>
    <t>GRUPO BRIZATLANTICA DEL CARIBE, SRL</t>
  </si>
  <si>
    <t>REFRICLÍMA HF , SRL</t>
  </si>
  <si>
    <t>LOTE 755</t>
  </si>
  <si>
    <t>LOTE 026</t>
  </si>
  <si>
    <t xml:space="preserve">RESUL. AJUSTADORES(CHEQUE) </t>
  </si>
  <si>
    <t>LOTE 756</t>
  </si>
  <si>
    <t>LOTE 027</t>
  </si>
  <si>
    <t>EXPEDICIÓN DE LICENCIA (CHEQUES)</t>
  </si>
  <si>
    <t>LOTE 757</t>
  </si>
  <si>
    <t>LOTE 028</t>
  </si>
  <si>
    <t>LOTE 758</t>
  </si>
  <si>
    <t>LOTE 029</t>
  </si>
  <si>
    <t>RESOL. AJUSTADORES(CHEQUES)</t>
  </si>
  <si>
    <t>LOTE 759</t>
  </si>
  <si>
    <t>LOTE 030</t>
  </si>
  <si>
    <t xml:space="preserve">MILAGROS DE JESÚS VÁSQUEZ GUTIERREZ </t>
  </si>
  <si>
    <r>
      <t xml:space="preserve">MILAGROS DE JESÚS VÁSQUEZ GUTIERREZ ( 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</si>
  <si>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I </t>
  </si>
  <si>
    <t xml:space="preserve"> LOTE 760</t>
  </si>
  <si>
    <t>LOTE 031</t>
  </si>
  <si>
    <t>LOTE 761</t>
  </si>
  <si>
    <t>LOTE 032</t>
  </si>
  <si>
    <t xml:space="preserve">CARGOS POR TRANSFERENCIA EXTERIOR </t>
  </si>
  <si>
    <t>LOTE 762</t>
  </si>
  <si>
    <t>LOTE 033</t>
  </si>
  <si>
    <t>LIBR 1957</t>
  </si>
  <si>
    <t>SOLUCIONES CORPORATIVAS (SOLUCORP)SRL.</t>
  </si>
  <si>
    <t>LIBR 2003</t>
  </si>
  <si>
    <t>ANGEL NEFTALIS BELTRE ENCARNACION</t>
  </si>
  <si>
    <t>LIBR 2004</t>
  </si>
  <si>
    <t xml:space="preserve">PLANETA AZUL, SA </t>
  </si>
  <si>
    <t>RENOVACION Y DUPLICADO DE LICENCA (CHEQUES)</t>
  </si>
  <si>
    <t>LOTE 763</t>
  </si>
  <si>
    <t>LOTE 034</t>
  </si>
  <si>
    <t>EXPEDICION DE LICENCIA/RESOL.(CHEQUES)</t>
  </si>
  <si>
    <t>LIQUIDACION DE COMP. RENOVACION DE LICENCIA (CHEQUE)</t>
  </si>
  <si>
    <t>LOTE 764</t>
  </si>
  <si>
    <t>LOTE 035</t>
  </si>
  <si>
    <t>LOTE 765</t>
  </si>
  <si>
    <t>LOTE 036</t>
  </si>
  <si>
    <t>LOTE 766</t>
  </si>
  <si>
    <t>LOTE 037</t>
  </si>
  <si>
    <t>FERNANDO MANUEL BONILLA MENDOZA</t>
  </si>
  <si>
    <t>CARGOS POR TRANSFERENCIA EXTERIOR</t>
  </si>
  <si>
    <t>COMISIÓN POR LIBRAMIENTOS 1964 Y 1969</t>
  </si>
  <si>
    <t xml:space="preserve">COMISIÓN  POR TRANSFERENCIA </t>
  </si>
  <si>
    <t>LOTE 767</t>
  </si>
  <si>
    <t>LOTE 038</t>
  </si>
  <si>
    <t>LOTE 768</t>
  </si>
  <si>
    <t>LOTE 769</t>
  </si>
  <si>
    <t>LOTE 039</t>
  </si>
  <si>
    <t>LOTE 770</t>
  </si>
  <si>
    <t>LOTE 040</t>
  </si>
  <si>
    <t>COMISIÓN MANEJO DE CUENTA</t>
  </si>
  <si>
    <t>RENOV. DE LICENCIA (CHEQUES)</t>
  </si>
  <si>
    <t>Amauris Castillo C</t>
  </si>
  <si>
    <t>Técnico</t>
  </si>
  <si>
    <t>Amauris Castillo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</si>
</sst>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43" fontId="6" fillId="3" borderId="3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0" fontId="0" fillId="0" borderId="14" xfId="0" applyBorder="1"/>
    <xf numFmtId="43" fontId="1" fillId="0" borderId="15" xfId="1" applyFont="1" applyBorder="1"/>
    <xf numFmtId="0" fontId="3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43" fontId="0" fillId="4" borderId="0" xfId="1" applyFont="1" applyFill="1" applyBorder="1"/>
    <xf numFmtId="43" fontId="0" fillId="3" borderId="0" xfId="0" applyNumberFormat="1" applyFill="1"/>
    <xf numFmtId="43" fontId="0" fillId="5" borderId="0" xfId="1" applyFont="1" applyFill="1" applyBorder="1"/>
    <xf numFmtId="43" fontId="1" fillId="4" borderId="3" xfId="1" applyFont="1" applyFill="1" applyBorder="1"/>
    <xf numFmtId="0" fontId="0" fillId="4" borderId="1" xfId="0" applyFill="1" applyBorder="1" applyAlignment="1">
      <alignment horizontal="left" wrapText="1"/>
    </xf>
    <xf numFmtId="43" fontId="1" fillId="0" borderId="0" xfId="1" applyFont="1" applyBorder="1"/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69"/>
  <sheetViews>
    <sheetView zoomScaleNormal="100" workbookViewId="0">
      <selection activeCell="I124" sqref="I124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9" ht="18" x14ac:dyDescent="0.35">
      <c r="A9" s="66" t="s">
        <v>3</v>
      </c>
      <c r="B9" s="66"/>
      <c r="C9" s="66"/>
      <c r="D9" s="66"/>
      <c r="E9" s="66"/>
      <c r="F9" s="66"/>
      <c r="G9" s="66"/>
    </row>
    <row r="10" spans="1:9" s="5" customFormat="1" ht="18" x14ac:dyDescent="0.35">
      <c r="A10" s="66" t="s">
        <v>22</v>
      </c>
      <c r="B10" s="66"/>
      <c r="C10" s="66"/>
      <c r="D10" s="66"/>
      <c r="E10" s="66"/>
      <c r="F10" s="66"/>
      <c r="G10" s="66"/>
    </row>
    <row r="11" spans="1:9" s="5" customFormat="1" ht="15" thickBot="1" x14ac:dyDescent="0.35">
      <c r="A11"/>
      <c r="B11"/>
      <c r="C11"/>
      <c r="D11"/>
      <c r="E11"/>
      <c r="F11"/>
      <c r="G11" s="17" t="s">
        <v>9</v>
      </c>
    </row>
    <row r="12" spans="1:9" s="5" customFormat="1" ht="15.6" x14ac:dyDescent="0.3">
      <c r="A12"/>
      <c r="B12" s="7" t="s">
        <v>1</v>
      </c>
      <c r="C12" s="8" t="s">
        <v>2</v>
      </c>
      <c r="D12" s="8" t="s">
        <v>12</v>
      </c>
      <c r="E12" s="8" t="s">
        <v>13</v>
      </c>
      <c r="F12" s="8" t="s">
        <v>14</v>
      </c>
      <c r="G12" s="9" t="s">
        <v>4</v>
      </c>
    </row>
    <row r="13" spans="1:9" s="5" customFormat="1" ht="15.6" x14ac:dyDescent="0.3">
      <c r="B13" s="32"/>
      <c r="C13" s="11"/>
      <c r="D13" s="11" t="s">
        <v>23</v>
      </c>
      <c r="E13" s="11"/>
      <c r="F13" s="11"/>
      <c r="G13" s="18">
        <v>13283906.960000001</v>
      </c>
      <c r="H13" s="65"/>
    </row>
    <row r="14" spans="1:9" s="5" customFormat="1" ht="15.6" x14ac:dyDescent="0.3">
      <c r="B14" s="19">
        <v>45964</v>
      </c>
      <c r="C14" s="10" t="s">
        <v>29</v>
      </c>
      <c r="D14" s="1" t="s">
        <v>30</v>
      </c>
      <c r="E14" s="23"/>
      <c r="F14" s="6">
        <v>1500</v>
      </c>
      <c r="G14" s="18">
        <f>G13+F14-E14</f>
        <v>13285406.960000001</v>
      </c>
    </row>
    <row r="15" spans="1:9" s="29" customFormat="1" ht="15.6" x14ac:dyDescent="0.3">
      <c r="A15" s="5"/>
      <c r="B15" s="31">
        <v>45964</v>
      </c>
      <c r="C15" s="22" t="s">
        <v>29</v>
      </c>
      <c r="D15" s="26" t="s">
        <v>31</v>
      </c>
      <c r="E15" s="23"/>
      <c r="F15" s="23">
        <v>26000</v>
      </c>
      <c r="G15" s="18">
        <f t="shared" ref="G15:G78" si="0">G14+F15-E15</f>
        <v>13311406.960000001</v>
      </c>
      <c r="H15" s="34"/>
      <c r="I15" s="60"/>
    </row>
    <row r="16" spans="1:9" s="29" customFormat="1" ht="15.6" x14ac:dyDescent="0.3">
      <c r="A16" s="5"/>
      <c r="B16" s="31">
        <v>45964</v>
      </c>
      <c r="C16" s="22" t="s">
        <v>32</v>
      </c>
      <c r="D16" s="26" t="s">
        <v>33</v>
      </c>
      <c r="E16" s="23"/>
      <c r="F16" s="23">
        <v>156000</v>
      </c>
      <c r="G16" s="18">
        <f t="shared" si="0"/>
        <v>13467406.960000001</v>
      </c>
      <c r="H16" s="34"/>
      <c r="I16" s="60"/>
    </row>
    <row r="17" spans="1:11" s="29" customFormat="1" ht="15.6" x14ac:dyDescent="0.3">
      <c r="A17" s="5"/>
      <c r="B17" s="31">
        <v>45964</v>
      </c>
      <c r="C17" s="22" t="s">
        <v>34</v>
      </c>
      <c r="D17" s="26" t="s">
        <v>35</v>
      </c>
      <c r="E17" s="23"/>
      <c r="F17" s="23">
        <v>57000</v>
      </c>
      <c r="G17" s="18">
        <f t="shared" si="0"/>
        <v>13524406.960000001</v>
      </c>
      <c r="H17" s="34"/>
      <c r="I17" s="60"/>
    </row>
    <row r="18" spans="1:11" s="29" customFormat="1" ht="15.6" x14ac:dyDescent="0.3">
      <c r="B18" s="31">
        <v>45964</v>
      </c>
      <c r="C18" s="22" t="s">
        <v>29</v>
      </c>
      <c r="D18" s="28" t="s">
        <v>36</v>
      </c>
      <c r="E18" s="23">
        <v>202.15</v>
      </c>
      <c r="F18" s="23"/>
      <c r="G18" s="18">
        <f t="shared" si="0"/>
        <v>13524204.810000001</v>
      </c>
      <c r="I18" s="60"/>
    </row>
    <row r="19" spans="1:11" s="29" customFormat="1" ht="15.6" x14ac:dyDescent="0.3">
      <c r="B19" s="31">
        <v>45964</v>
      </c>
      <c r="C19" s="22" t="s">
        <v>29</v>
      </c>
      <c r="D19" s="26" t="s">
        <v>37</v>
      </c>
      <c r="E19" s="23">
        <v>8475</v>
      </c>
      <c r="F19" s="23"/>
      <c r="G19" s="18">
        <f t="shared" si="0"/>
        <v>13515729.810000001</v>
      </c>
      <c r="I19" s="60"/>
    </row>
    <row r="20" spans="1:11" s="29" customFormat="1" ht="15.6" x14ac:dyDescent="0.3">
      <c r="B20" s="31">
        <v>45964</v>
      </c>
      <c r="C20" s="22" t="s">
        <v>29</v>
      </c>
      <c r="D20" s="26" t="s">
        <v>38</v>
      </c>
      <c r="E20" s="23">
        <v>175</v>
      </c>
      <c r="F20" s="23"/>
      <c r="G20" s="18">
        <f t="shared" si="0"/>
        <v>13515554.810000001</v>
      </c>
      <c r="I20" s="60"/>
      <c r="J20" s="40"/>
    </row>
    <row r="21" spans="1:11" s="29" customFormat="1" ht="15.6" x14ac:dyDescent="0.3">
      <c r="B21" s="31">
        <v>45964</v>
      </c>
      <c r="C21" s="22" t="s">
        <v>29</v>
      </c>
      <c r="D21" s="26" t="s">
        <v>39</v>
      </c>
      <c r="E21" s="23">
        <v>1400</v>
      </c>
      <c r="F21" s="23"/>
      <c r="G21" s="18">
        <f t="shared" si="0"/>
        <v>13514154.810000001</v>
      </c>
      <c r="I21" s="60"/>
      <c r="K21" s="43"/>
    </row>
    <row r="22" spans="1:11" s="29" customFormat="1" ht="15.6" x14ac:dyDescent="0.3">
      <c r="B22" s="31">
        <v>45965</v>
      </c>
      <c r="C22" s="22" t="s">
        <v>40</v>
      </c>
      <c r="D22" s="26" t="s">
        <v>30</v>
      </c>
      <c r="E22" s="23"/>
      <c r="F22" s="23">
        <v>12500</v>
      </c>
      <c r="G22" s="18">
        <f t="shared" si="0"/>
        <v>13526654.810000001</v>
      </c>
      <c r="I22" s="60"/>
    </row>
    <row r="23" spans="1:11" s="29" customFormat="1" ht="15.6" x14ac:dyDescent="0.3">
      <c r="B23" s="31">
        <v>45965</v>
      </c>
      <c r="C23" s="22" t="s">
        <v>40</v>
      </c>
      <c r="D23" s="26" t="s">
        <v>31</v>
      </c>
      <c r="E23" s="23"/>
      <c r="F23" s="23">
        <v>138000</v>
      </c>
      <c r="G23" s="18">
        <f t="shared" si="0"/>
        <v>13664654.810000001</v>
      </c>
      <c r="I23" s="60"/>
    </row>
    <row r="24" spans="1:11" s="29" customFormat="1" ht="15.6" x14ac:dyDescent="0.3">
      <c r="B24" s="31">
        <v>45965</v>
      </c>
      <c r="C24" s="22" t="s">
        <v>42</v>
      </c>
      <c r="D24" s="26" t="s">
        <v>33</v>
      </c>
      <c r="E24" s="23"/>
      <c r="F24" s="23">
        <v>93000</v>
      </c>
      <c r="G24" s="18">
        <f t="shared" si="0"/>
        <v>13757654.810000001</v>
      </c>
      <c r="I24" s="60"/>
    </row>
    <row r="25" spans="1:11" s="29" customFormat="1" ht="15.6" x14ac:dyDescent="0.3">
      <c r="B25" s="31">
        <v>45965</v>
      </c>
      <c r="C25" s="22" t="s">
        <v>41</v>
      </c>
      <c r="D25" s="26" t="s">
        <v>35</v>
      </c>
      <c r="E25" s="23"/>
      <c r="F25" s="23">
        <v>26000</v>
      </c>
      <c r="G25" s="18">
        <f t="shared" si="0"/>
        <v>13783654.810000001</v>
      </c>
      <c r="I25" s="60"/>
    </row>
    <row r="26" spans="1:11" s="29" customFormat="1" ht="15.6" x14ac:dyDescent="0.3">
      <c r="B26" s="31">
        <v>45965</v>
      </c>
      <c r="C26" s="22" t="s">
        <v>29</v>
      </c>
      <c r="D26" s="28" t="s">
        <v>36</v>
      </c>
      <c r="E26" s="23">
        <v>40.5</v>
      </c>
      <c r="F26" s="23"/>
      <c r="G26" s="18">
        <f t="shared" si="0"/>
        <v>13783614.310000001</v>
      </c>
      <c r="I26" s="60"/>
    </row>
    <row r="27" spans="1:11" s="29" customFormat="1" ht="15.6" x14ac:dyDescent="0.3">
      <c r="B27" s="31">
        <v>45965</v>
      </c>
      <c r="C27" s="22" t="s">
        <v>29</v>
      </c>
      <c r="D27" s="26" t="s">
        <v>37</v>
      </c>
      <c r="E27" s="23">
        <v>3900</v>
      </c>
      <c r="F27" s="23"/>
      <c r="G27" s="18">
        <f t="shared" si="0"/>
        <v>13779714.310000001</v>
      </c>
      <c r="I27" s="60"/>
    </row>
    <row r="28" spans="1:11" s="29" customFormat="1" ht="15.6" x14ac:dyDescent="0.3">
      <c r="B28" s="31">
        <v>45965</v>
      </c>
      <c r="C28" s="22" t="s">
        <v>40</v>
      </c>
      <c r="D28" s="26" t="s">
        <v>38</v>
      </c>
      <c r="E28" s="23">
        <v>1425</v>
      </c>
      <c r="F28" s="23"/>
      <c r="G28" s="18">
        <f t="shared" si="0"/>
        <v>13778289.310000001</v>
      </c>
      <c r="I28" s="60"/>
    </row>
    <row r="29" spans="1:11" s="29" customFormat="1" ht="15.6" x14ac:dyDescent="0.3">
      <c r="B29" s="31">
        <v>45966</v>
      </c>
      <c r="C29" s="22" t="s">
        <v>40</v>
      </c>
      <c r="D29" s="26" t="s">
        <v>30</v>
      </c>
      <c r="E29" s="23"/>
      <c r="F29" s="23">
        <v>23500</v>
      </c>
      <c r="G29" s="18">
        <f t="shared" si="0"/>
        <v>13801789.310000001</v>
      </c>
      <c r="I29" s="60"/>
      <c r="K29" s="34"/>
    </row>
    <row r="30" spans="1:11" s="29" customFormat="1" ht="15.6" x14ac:dyDescent="0.3">
      <c r="B30" s="31">
        <v>45966</v>
      </c>
      <c r="C30" s="22" t="s">
        <v>40</v>
      </c>
      <c r="D30" s="26" t="s">
        <v>31</v>
      </c>
      <c r="E30" s="23"/>
      <c r="F30" s="23">
        <v>43000</v>
      </c>
      <c r="G30" s="18">
        <f t="shared" si="0"/>
        <v>13844789.310000001</v>
      </c>
      <c r="I30" s="60"/>
      <c r="J30" s="35"/>
    </row>
    <row r="31" spans="1:11" s="29" customFormat="1" ht="15.6" x14ac:dyDescent="0.3">
      <c r="B31" s="31">
        <v>45966</v>
      </c>
      <c r="C31" s="22" t="s">
        <v>43</v>
      </c>
      <c r="D31" s="26" t="s">
        <v>33</v>
      </c>
      <c r="E31" s="23"/>
      <c r="F31" s="23">
        <v>53000</v>
      </c>
      <c r="G31" s="18">
        <f t="shared" si="0"/>
        <v>13897789.310000001</v>
      </c>
      <c r="I31" s="60"/>
    </row>
    <row r="32" spans="1:11" s="29" customFormat="1" ht="15.6" x14ac:dyDescent="0.3">
      <c r="B32" s="31">
        <v>45966</v>
      </c>
      <c r="C32" s="22" t="s">
        <v>44</v>
      </c>
      <c r="D32" s="26" t="s">
        <v>35</v>
      </c>
      <c r="E32" s="23"/>
      <c r="F32" s="23">
        <v>3000</v>
      </c>
      <c r="G32" s="18">
        <f t="shared" si="0"/>
        <v>13900789.310000001</v>
      </c>
      <c r="I32" s="60"/>
    </row>
    <row r="33" spans="2:10" s="29" customFormat="1" ht="15.6" x14ac:dyDescent="0.3">
      <c r="B33" s="31">
        <v>45966</v>
      </c>
      <c r="C33" s="22" t="s">
        <v>29</v>
      </c>
      <c r="D33" s="28" t="s">
        <v>36</v>
      </c>
      <c r="E33" s="23">
        <v>639.9</v>
      </c>
      <c r="F33" s="23"/>
      <c r="G33" s="18">
        <f t="shared" si="0"/>
        <v>13900149.41</v>
      </c>
      <c r="I33" s="60"/>
    </row>
    <row r="34" spans="2:10" s="29" customFormat="1" ht="15.6" x14ac:dyDescent="0.3">
      <c r="B34" s="31">
        <v>45966</v>
      </c>
      <c r="C34" s="22" t="s">
        <v>40</v>
      </c>
      <c r="D34" s="26" t="s">
        <v>37</v>
      </c>
      <c r="E34" s="23">
        <v>2325</v>
      </c>
      <c r="F34" s="23"/>
      <c r="G34" s="18">
        <f t="shared" si="0"/>
        <v>13897824.41</v>
      </c>
      <c r="I34" s="60"/>
      <c r="J34" s="35"/>
    </row>
    <row r="35" spans="2:10" s="29" customFormat="1" ht="15.6" x14ac:dyDescent="0.3">
      <c r="B35" s="31">
        <v>45966</v>
      </c>
      <c r="C35" s="22" t="s">
        <v>29</v>
      </c>
      <c r="D35" s="26" t="s">
        <v>38</v>
      </c>
      <c r="E35" s="23">
        <v>650</v>
      </c>
      <c r="F35" s="23"/>
      <c r="G35" s="18">
        <f t="shared" si="0"/>
        <v>13897174.41</v>
      </c>
      <c r="I35" s="62"/>
      <c r="J35" s="35"/>
    </row>
    <row r="36" spans="2:10" s="29" customFormat="1" ht="15.6" x14ac:dyDescent="0.3">
      <c r="B36" s="31">
        <v>45967</v>
      </c>
      <c r="C36" s="22" t="s">
        <v>40</v>
      </c>
      <c r="D36" s="26" t="s">
        <v>30</v>
      </c>
      <c r="E36" s="23"/>
      <c r="F36" s="23">
        <v>200000</v>
      </c>
      <c r="G36" s="18">
        <f t="shared" si="0"/>
        <v>14097174.41</v>
      </c>
      <c r="I36" s="60"/>
    </row>
    <row r="37" spans="2:10" s="29" customFormat="1" ht="15.6" x14ac:dyDescent="0.3">
      <c r="B37" s="31">
        <v>45967</v>
      </c>
      <c r="C37" s="22" t="s">
        <v>40</v>
      </c>
      <c r="D37" s="26" t="s">
        <v>31</v>
      </c>
      <c r="E37" s="23"/>
      <c r="F37" s="23">
        <v>24500</v>
      </c>
      <c r="G37" s="18">
        <f t="shared" si="0"/>
        <v>14121674.41</v>
      </c>
      <c r="I37" s="60"/>
    </row>
    <row r="38" spans="2:10" s="29" customFormat="1" ht="15.6" x14ac:dyDescent="0.3">
      <c r="B38" s="31">
        <v>45967</v>
      </c>
      <c r="C38" s="22" t="s">
        <v>49</v>
      </c>
      <c r="D38" s="26" t="s">
        <v>33</v>
      </c>
      <c r="E38" s="23"/>
      <c r="F38" s="23">
        <v>49000</v>
      </c>
      <c r="G38" s="18">
        <f t="shared" si="0"/>
        <v>14170674.41</v>
      </c>
      <c r="I38" s="34"/>
    </row>
    <row r="39" spans="2:10" s="29" customFormat="1" ht="15.6" x14ac:dyDescent="0.3">
      <c r="B39" s="31">
        <v>45967</v>
      </c>
      <c r="C39" s="22" t="s">
        <v>50</v>
      </c>
      <c r="D39" s="26" t="s">
        <v>35</v>
      </c>
      <c r="E39" s="23"/>
      <c r="F39" s="23">
        <v>38000</v>
      </c>
      <c r="G39" s="18">
        <f t="shared" si="0"/>
        <v>14208674.41</v>
      </c>
      <c r="I39" s="35"/>
    </row>
    <row r="40" spans="2:10" s="29" customFormat="1" ht="15.6" x14ac:dyDescent="0.3">
      <c r="B40" s="31">
        <v>45967</v>
      </c>
      <c r="C40" s="22" t="s">
        <v>29</v>
      </c>
      <c r="D40" s="28" t="s">
        <v>36</v>
      </c>
      <c r="E40" s="23">
        <v>705.75</v>
      </c>
      <c r="F40" s="23"/>
      <c r="G40" s="18">
        <f t="shared" si="0"/>
        <v>14207968.66</v>
      </c>
      <c r="I40" s="61"/>
    </row>
    <row r="41" spans="2:10" s="29" customFormat="1" ht="15.6" x14ac:dyDescent="0.3">
      <c r="B41" s="31">
        <v>45967</v>
      </c>
      <c r="C41" s="22" t="s">
        <v>40</v>
      </c>
      <c r="D41" s="26" t="s">
        <v>37</v>
      </c>
      <c r="E41" s="23">
        <v>1325</v>
      </c>
      <c r="F41" s="23"/>
      <c r="G41" s="18">
        <f t="shared" si="0"/>
        <v>14206643.66</v>
      </c>
    </row>
    <row r="42" spans="2:10" s="29" customFormat="1" ht="15.6" x14ac:dyDescent="0.3">
      <c r="B42" s="31">
        <v>45967</v>
      </c>
      <c r="C42" s="22" t="s">
        <v>40</v>
      </c>
      <c r="D42" s="26" t="s">
        <v>38</v>
      </c>
      <c r="E42" s="23">
        <v>75</v>
      </c>
      <c r="F42" s="23"/>
      <c r="G42" s="18">
        <f t="shared" si="0"/>
        <v>14206568.66</v>
      </c>
    </row>
    <row r="43" spans="2:10" s="29" customFormat="1" ht="15.6" x14ac:dyDescent="0.3">
      <c r="B43" s="31">
        <v>45968</v>
      </c>
      <c r="C43" s="22" t="s">
        <v>40</v>
      </c>
      <c r="D43" s="26" t="s">
        <v>30</v>
      </c>
      <c r="E43" s="23"/>
      <c r="F43" s="23">
        <v>20500</v>
      </c>
      <c r="G43" s="18">
        <f t="shared" si="0"/>
        <v>14227068.66</v>
      </c>
      <c r="I43" s="34"/>
    </row>
    <row r="44" spans="2:10" s="29" customFormat="1" ht="15.6" x14ac:dyDescent="0.3">
      <c r="B44" s="31">
        <v>45968</v>
      </c>
      <c r="C44" s="22" t="s">
        <v>40</v>
      </c>
      <c r="D44" s="26" t="s">
        <v>31</v>
      </c>
      <c r="E44" s="23"/>
      <c r="F44" s="23">
        <v>158500</v>
      </c>
      <c r="G44" s="18">
        <f t="shared" si="0"/>
        <v>14385568.66</v>
      </c>
    </row>
    <row r="45" spans="2:10" s="29" customFormat="1" ht="15.6" x14ac:dyDescent="0.3">
      <c r="B45" s="31">
        <v>45968</v>
      </c>
      <c r="C45" s="22">
        <v>46673</v>
      </c>
      <c r="D45" s="26" t="s">
        <v>51</v>
      </c>
      <c r="E45" s="23"/>
      <c r="F45" s="23">
        <v>2926.27</v>
      </c>
      <c r="G45" s="18">
        <f t="shared" si="0"/>
        <v>14388494.93</v>
      </c>
      <c r="I45" s="35"/>
    </row>
    <row r="46" spans="2:10" s="29" customFormat="1" ht="15.6" x14ac:dyDescent="0.3">
      <c r="B46" s="31">
        <v>45968</v>
      </c>
      <c r="C46" s="22" t="s">
        <v>52</v>
      </c>
      <c r="D46" s="26" t="s">
        <v>33</v>
      </c>
      <c r="E46" s="23"/>
      <c r="F46" s="23">
        <v>95000</v>
      </c>
      <c r="G46" s="18">
        <f t="shared" si="0"/>
        <v>14483494.93</v>
      </c>
    </row>
    <row r="47" spans="2:10" s="29" customFormat="1" ht="15.6" x14ac:dyDescent="0.3">
      <c r="B47" s="31">
        <v>45968</v>
      </c>
      <c r="C47" s="22" t="s">
        <v>53</v>
      </c>
      <c r="D47" s="26" t="s">
        <v>35</v>
      </c>
      <c r="E47" s="23"/>
      <c r="F47" s="23">
        <v>74000</v>
      </c>
      <c r="G47" s="18">
        <f t="shared" si="0"/>
        <v>14557494.93</v>
      </c>
    </row>
    <row r="48" spans="2:10" s="29" customFormat="1" ht="15.6" x14ac:dyDescent="0.3">
      <c r="B48" s="31">
        <v>45968</v>
      </c>
      <c r="C48" s="22" t="s">
        <v>40</v>
      </c>
      <c r="D48" s="26" t="s">
        <v>37</v>
      </c>
      <c r="E48" s="23">
        <v>1225</v>
      </c>
      <c r="F48" s="23"/>
      <c r="G48" s="18">
        <f t="shared" si="0"/>
        <v>14556269.93</v>
      </c>
    </row>
    <row r="49" spans="2:12" s="29" customFormat="1" ht="15.6" x14ac:dyDescent="0.3">
      <c r="B49" s="31">
        <v>45968</v>
      </c>
      <c r="C49" s="22" t="s">
        <v>40</v>
      </c>
      <c r="D49" s="26" t="s">
        <v>38</v>
      </c>
      <c r="E49" s="23">
        <v>950</v>
      </c>
      <c r="F49" s="23"/>
      <c r="G49" s="18">
        <f t="shared" si="0"/>
        <v>14555319.93</v>
      </c>
    </row>
    <row r="50" spans="2:12" s="29" customFormat="1" ht="15.6" x14ac:dyDescent="0.3">
      <c r="B50" s="31">
        <v>45972</v>
      </c>
      <c r="C50" s="22" t="s">
        <v>29</v>
      </c>
      <c r="D50" s="26" t="s">
        <v>30</v>
      </c>
      <c r="E50" s="23"/>
      <c r="F50" s="23">
        <v>26500</v>
      </c>
      <c r="G50" s="18">
        <f t="shared" si="0"/>
        <v>14581819.93</v>
      </c>
      <c r="I50" s="35"/>
    </row>
    <row r="51" spans="2:12" s="29" customFormat="1" ht="15.6" x14ac:dyDescent="0.3">
      <c r="B51" s="31">
        <v>45972</v>
      </c>
      <c r="C51" s="22" t="s">
        <v>29</v>
      </c>
      <c r="D51" s="26" t="s">
        <v>31</v>
      </c>
      <c r="E51" s="23"/>
      <c r="F51" s="23">
        <v>36500</v>
      </c>
      <c r="G51" s="18">
        <f t="shared" si="0"/>
        <v>14618319.93</v>
      </c>
    </row>
    <row r="52" spans="2:12" s="29" customFormat="1" ht="15.6" x14ac:dyDescent="0.3">
      <c r="B52" s="31">
        <v>45972</v>
      </c>
      <c r="C52" s="22">
        <v>525914</v>
      </c>
      <c r="D52" s="26" t="s">
        <v>54</v>
      </c>
      <c r="E52" s="23"/>
      <c r="F52" s="23">
        <v>9000</v>
      </c>
      <c r="G52" s="18">
        <f t="shared" si="0"/>
        <v>14627319.93</v>
      </c>
      <c r="I52" s="41"/>
      <c r="L52" s="34"/>
    </row>
    <row r="53" spans="2:12" s="29" customFormat="1" ht="15.6" x14ac:dyDescent="0.3">
      <c r="B53" s="31">
        <v>45972</v>
      </c>
      <c r="C53" s="22" t="s">
        <v>55</v>
      </c>
      <c r="D53" s="26" t="s">
        <v>33</v>
      </c>
      <c r="E53" s="23"/>
      <c r="F53" s="23">
        <v>197000</v>
      </c>
      <c r="G53" s="18">
        <f t="shared" si="0"/>
        <v>14824319.93</v>
      </c>
    </row>
    <row r="54" spans="2:12" s="29" customFormat="1" ht="15.6" x14ac:dyDescent="0.3">
      <c r="B54" s="31">
        <v>45972</v>
      </c>
      <c r="C54" s="22" t="s">
        <v>56</v>
      </c>
      <c r="D54" s="26" t="s">
        <v>35</v>
      </c>
      <c r="E54" s="23"/>
      <c r="F54" s="23">
        <v>12000</v>
      </c>
      <c r="G54" s="18">
        <f t="shared" si="0"/>
        <v>14836319.93</v>
      </c>
    </row>
    <row r="55" spans="2:12" s="29" customFormat="1" ht="15.6" x14ac:dyDescent="0.3">
      <c r="B55" s="31">
        <v>45972</v>
      </c>
      <c r="C55" s="22" t="s">
        <v>29</v>
      </c>
      <c r="D55" s="28" t="s">
        <v>36</v>
      </c>
      <c r="E55" s="23">
        <v>84.15</v>
      </c>
      <c r="F55" s="23"/>
      <c r="G55" s="18">
        <f t="shared" si="0"/>
        <v>14836235.779999999</v>
      </c>
    </row>
    <row r="56" spans="2:12" s="29" customFormat="1" ht="15.6" x14ac:dyDescent="0.3">
      <c r="B56" s="31">
        <v>45972</v>
      </c>
      <c r="C56" s="22" t="s">
        <v>29</v>
      </c>
      <c r="D56" s="26" t="s">
        <v>37</v>
      </c>
      <c r="E56" s="23">
        <v>2375</v>
      </c>
      <c r="F56" s="23"/>
      <c r="G56" s="18">
        <f t="shared" si="0"/>
        <v>14833860.779999999</v>
      </c>
    </row>
    <row r="57" spans="2:12" s="29" customFormat="1" ht="15.6" x14ac:dyDescent="0.3">
      <c r="B57" s="31">
        <v>45972</v>
      </c>
      <c r="C57" s="22" t="s">
        <v>29</v>
      </c>
      <c r="D57" s="26" t="s">
        <v>38</v>
      </c>
      <c r="E57" s="23">
        <v>1850</v>
      </c>
      <c r="F57" s="23"/>
      <c r="G57" s="18">
        <f t="shared" si="0"/>
        <v>14832010.779999999</v>
      </c>
    </row>
    <row r="58" spans="2:12" s="29" customFormat="1" ht="15.6" x14ac:dyDescent="0.3">
      <c r="B58" s="31">
        <v>45973</v>
      </c>
      <c r="C58" s="22" t="s">
        <v>29</v>
      </c>
      <c r="D58" s="26" t="s">
        <v>30</v>
      </c>
      <c r="E58" s="23"/>
      <c r="F58" s="23">
        <v>118426.25</v>
      </c>
      <c r="G58" s="18">
        <f t="shared" si="0"/>
        <v>14950437.029999999</v>
      </c>
    </row>
    <row r="59" spans="2:12" s="29" customFormat="1" ht="15.6" x14ac:dyDescent="0.3">
      <c r="B59" s="31">
        <v>45973</v>
      </c>
      <c r="C59" s="22" t="s">
        <v>29</v>
      </c>
      <c r="D59" s="26" t="s">
        <v>31</v>
      </c>
      <c r="E59" s="23"/>
      <c r="F59" s="23">
        <v>2500</v>
      </c>
      <c r="G59" s="18">
        <f t="shared" si="0"/>
        <v>14952937.029999999</v>
      </c>
    </row>
    <row r="60" spans="2:12" s="29" customFormat="1" ht="15.6" x14ac:dyDescent="0.3">
      <c r="B60" s="31">
        <v>45973</v>
      </c>
      <c r="C60" s="22" t="s">
        <v>57</v>
      </c>
      <c r="D60" s="26" t="s">
        <v>33</v>
      </c>
      <c r="E60" s="23"/>
      <c r="F60" s="23">
        <v>93000</v>
      </c>
      <c r="G60" s="18">
        <f t="shared" si="0"/>
        <v>15045937.029999999</v>
      </c>
      <c r="I60" s="41"/>
    </row>
    <row r="61" spans="2:12" s="29" customFormat="1" ht="15.6" x14ac:dyDescent="0.3">
      <c r="B61" s="31">
        <v>45973</v>
      </c>
      <c r="C61" s="22" t="s">
        <v>58</v>
      </c>
      <c r="D61" s="26" t="s">
        <v>35</v>
      </c>
      <c r="E61" s="23"/>
      <c r="F61" s="23">
        <v>13000</v>
      </c>
      <c r="G61" s="18">
        <f t="shared" si="0"/>
        <v>15058937.029999999</v>
      </c>
      <c r="J61" s="34"/>
    </row>
    <row r="62" spans="2:12" s="29" customFormat="1" ht="15.6" x14ac:dyDescent="0.3">
      <c r="B62" s="31">
        <v>45973</v>
      </c>
      <c r="C62" s="22" t="s">
        <v>29</v>
      </c>
      <c r="D62" s="26" t="s">
        <v>35</v>
      </c>
      <c r="E62" s="23">
        <v>259.5</v>
      </c>
      <c r="F62" s="23"/>
      <c r="G62" s="18">
        <f t="shared" si="0"/>
        <v>15058677.529999999</v>
      </c>
    </row>
    <row r="63" spans="2:12" s="29" customFormat="1" ht="15.6" x14ac:dyDescent="0.3">
      <c r="B63" s="31">
        <v>45973</v>
      </c>
      <c r="C63" s="22" t="s">
        <v>29</v>
      </c>
      <c r="D63" s="26" t="s">
        <v>37</v>
      </c>
      <c r="E63" s="23">
        <v>4925</v>
      </c>
      <c r="F63" s="23"/>
      <c r="G63" s="18">
        <f t="shared" si="0"/>
        <v>15053752.529999999</v>
      </c>
    </row>
    <row r="64" spans="2:12" s="29" customFormat="1" ht="15.6" x14ac:dyDescent="0.3">
      <c r="B64" s="31">
        <v>45973</v>
      </c>
      <c r="C64" s="22" t="s">
        <v>29</v>
      </c>
      <c r="D64" s="26" t="s">
        <v>38</v>
      </c>
      <c r="E64" s="23">
        <v>300</v>
      </c>
      <c r="F64" s="23"/>
      <c r="G64" s="18">
        <f t="shared" si="0"/>
        <v>15053452.529999999</v>
      </c>
    </row>
    <row r="65" spans="2:12" s="29" customFormat="1" ht="15.6" x14ac:dyDescent="0.3">
      <c r="B65" s="31">
        <v>45973</v>
      </c>
      <c r="C65" s="22" t="s">
        <v>29</v>
      </c>
      <c r="D65" s="26" t="s">
        <v>35</v>
      </c>
      <c r="E65" s="23">
        <v>437.5</v>
      </c>
      <c r="F65" s="23"/>
      <c r="G65" s="18">
        <f t="shared" si="0"/>
        <v>15053015.029999999</v>
      </c>
    </row>
    <row r="66" spans="2:12" s="29" customFormat="1" ht="15.6" x14ac:dyDescent="0.3">
      <c r="B66" s="31">
        <v>45974</v>
      </c>
      <c r="C66" s="22" t="s">
        <v>40</v>
      </c>
      <c r="D66" s="26" t="s">
        <v>30</v>
      </c>
      <c r="E66" s="23"/>
      <c r="F66" s="23">
        <v>41500</v>
      </c>
      <c r="G66" s="18">
        <f t="shared" si="0"/>
        <v>15094515.029999999</v>
      </c>
    </row>
    <row r="67" spans="2:12" s="29" customFormat="1" ht="15.6" x14ac:dyDescent="0.3">
      <c r="B67" s="31">
        <v>45974</v>
      </c>
      <c r="C67" s="22" t="s">
        <v>40</v>
      </c>
      <c r="D67" s="26" t="s">
        <v>31</v>
      </c>
      <c r="E67" s="23"/>
      <c r="F67" s="23">
        <v>39500</v>
      </c>
      <c r="G67" s="18">
        <f t="shared" si="0"/>
        <v>15134015.029999999</v>
      </c>
      <c r="K67" s="42"/>
    </row>
    <row r="68" spans="2:12" s="29" customFormat="1" ht="15.6" x14ac:dyDescent="0.3">
      <c r="B68" s="31">
        <v>45974</v>
      </c>
      <c r="C68" s="22">
        <v>278611</v>
      </c>
      <c r="D68" s="26" t="s">
        <v>59</v>
      </c>
      <c r="E68" s="23"/>
      <c r="F68" s="23">
        <v>100130.27</v>
      </c>
      <c r="G68" s="18">
        <f t="shared" si="0"/>
        <v>15234145.299999999</v>
      </c>
    </row>
    <row r="69" spans="2:12" s="29" customFormat="1" ht="15.6" x14ac:dyDescent="0.3">
      <c r="B69" s="31">
        <v>45974</v>
      </c>
      <c r="C69" s="22" t="s">
        <v>60</v>
      </c>
      <c r="D69" s="26" t="s">
        <v>33</v>
      </c>
      <c r="E69" s="23"/>
      <c r="F69" s="23">
        <v>135000</v>
      </c>
      <c r="G69" s="18">
        <f t="shared" si="0"/>
        <v>15369145.299999999</v>
      </c>
    </row>
    <row r="70" spans="2:12" s="29" customFormat="1" ht="15.6" x14ac:dyDescent="0.3">
      <c r="B70" s="31">
        <v>45974</v>
      </c>
      <c r="C70" s="22" t="s">
        <v>61</v>
      </c>
      <c r="D70" s="26" t="s">
        <v>35</v>
      </c>
      <c r="E70" s="23"/>
      <c r="F70" s="23">
        <v>47000</v>
      </c>
      <c r="G70" s="18">
        <f t="shared" si="0"/>
        <v>15416145.299999999</v>
      </c>
    </row>
    <row r="71" spans="2:12" s="29" customFormat="1" ht="15.6" x14ac:dyDescent="0.3">
      <c r="B71" s="31">
        <v>45974</v>
      </c>
      <c r="C71" s="22">
        <v>57865</v>
      </c>
      <c r="D71" s="28" t="s">
        <v>63</v>
      </c>
      <c r="E71" s="23"/>
      <c r="F71" s="23"/>
      <c r="G71" s="18">
        <f t="shared" si="0"/>
        <v>15416145.299999999</v>
      </c>
    </row>
    <row r="72" spans="2:12" s="29" customFormat="1" ht="15.6" x14ac:dyDescent="0.3">
      <c r="B72" s="31">
        <v>45974</v>
      </c>
      <c r="C72" s="22">
        <v>57866</v>
      </c>
      <c r="D72" s="28" t="s">
        <v>62</v>
      </c>
      <c r="E72" s="23">
        <v>45166</v>
      </c>
      <c r="F72" s="23"/>
      <c r="G72" s="18">
        <f t="shared" si="0"/>
        <v>15370979.299999999</v>
      </c>
    </row>
    <row r="73" spans="2:12" s="29" customFormat="1" ht="15.6" x14ac:dyDescent="0.3">
      <c r="B73" s="31">
        <v>45974</v>
      </c>
      <c r="C73" s="22" t="s">
        <v>40</v>
      </c>
      <c r="D73" s="26" t="s">
        <v>37</v>
      </c>
      <c r="E73" s="23">
        <v>2325</v>
      </c>
      <c r="F73" s="23"/>
      <c r="G73" s="18">
        <f t="shared" si="0"/>
        <v>15368654.299999999</v>
      </c>
      <c r="L73" s="34"/>
    </row>
    <row r="74" spans="2:12" s="29" customFormat="1" ht="15.6" x14ac:dyDescent="0.3">
      <c r="B74" s="31">
        <v>45974</v>
      </c>
      <c r="C74" s="22" t="s">
        <v>40</v>
      </c>
      <c r="D74" s="26" t="s">
        <v>38</v>
      </c>
      <c r="E74" s="23">
        <v>325</v>
      </c>
      <c r="F74" s="23"/>
      <c r="G74" s="18">
        <f t="shared" si="0"/>
        <v>15368329.299999999</v>
      </c>
    </row>
    <row r="75" spans="2:12" s="29" customFormat="1" ht="15.6" x14ac:dyDescent="0.3">
      <c r="B75" s="31">
        <v>45975</v>
      </c>
      <c r="C75" s="22" t="s">
        <v>64</v>
      </c>
      <c r="D75" s="26" t="s">
        <v>30</v>
      </c>
      <c r="E75" s="23"/>
      <c r="F75" s="23">
        <v>17000</v>
      </c>
      <c r="G75" s="18">
        <f t="shared" si="0"/>
        <v>15385329.299999999</v>
      </c>
      <c r="K75" s="13"/>
    </row>
    <row r="76" spans="2:12" s="29" customFormat="1" ht="15.6" x14ac:dyDescent="0.3">
      <c r="B76" s="31">
        <v>45975</v>
      </c>
      <c r="C76" s="22" t="s">
        <v>40</v>
      </c>
      <c r="D76" s="26" t="s">
        <v>31</v>
      </c>
      <c r="E76" s="23"/>
      <c r="F76" s="23">
        <v>99000</v>
      </c>
      <c r="G76" s="18">
        <f t="shared" si="0"/>
        <v>15484329.299999999</v>
      </c>
    </row>
    <row r="77" spans="2:12" s="29" customFormat="1" ht="15.6" x14ac:dyDescent="0.3">
      <c r="B77" s="31">
        <v>45975</v>
      </c>
      <c r="C77" s="22">
        <v>593007</v>
      </c>
      <c r="D77" s="26" t="s">
        <v>51</v>
      </c>
      <c r="E77" s="23"/>
      <c r="F77" s="23">
        <v>4949.6099999999997</v>
      </c>
      <c r="G77" s="18">
        <f t="shared" si="0"/>
        <v>15489278.909999998</v>
      </c>
    </row>
    <row r="78" spans="2:12" s="29" customFormat="1" ht="15.6" x14ac:dyDescent="0.3">
      <c r="B78" s="31">
        <v>45975</v>
      </c>
      <c r="C78" s="22" t="s">
        <v>65</v>
      </c>
      <c r="D78" s="26" t="s">
        <v>33</v>
      </c>
      <c r="E78" s="23"/>
      <c r="F78" s="23">
        <v>77000</v>
      </c>
      <c r="G78" s="18">
        <f t="shared" si="0"/>
        <v>15566278.909999998</v>
      </c>
    </row>
    <row r="79" spans="2:12" s="29" customFormat="1" ht="15.6" x14ac:dyDescent="0.3">
      <c r="B79" s="31">
        <v>45975</v>
      </c>
      <c r="C79" s="22" t="s">
        <v>66</v>
      </c>
      <c r="D79" s="26" t="s">
        <v>35</v>
      </c>
      <c r="E79" s="23"/>
      <c r="F79" s="23">
        <v>38000</v>
      </c>
      <c r="G79" s="18">
        <f t="shared" ref="G79:G142" si="1">G78+F79-E79</f>
        <v>15604278.909999998</v>
      </c>
    </row>
    <row r="80" spans="2:12" s="29" customFormat="1" ht="15.6" x14ac:dyDescent="0.3">
      <c r="B80" s="31">
        <v>45975</v>
      </c>
      <c r="C80" s="22" t="s">
        <v>40</v>
      </c>
      <c r="D80" s="26" t="s">
        <v>37</v>
      </c>
      <c r="E80" s="23">
        <v>3375</v>
      </c>
      <c r="F80" s="23"/>
      <c r="G80" s="18">
        <f t="shared" si="1"/>
        <v>15600903.909999998</v>
      </c>
    </row>
    <row r="81" spans="2:12" s="29" customFormat="1" ht="15.6" x14ac:dyDescent="0.3">
      <c r="B81" s="31">
        <v>45975</v>
      </c>
      <c r="C81" s="22" t="s">
        <v>40</v>
      </c>
      <c r="D81" s="26" t="s">
        <v>35</v>
      </c>
      <c r="E81" s="23">
        <v>1175</v>
      </c>
      <c r="F81" s="23"/>
      <c r="G81" s="18">
        <f t="shared" si="1"/>
        <v>15599728.909999998</v>
      </c>
    </row>
    <row r="82" spans="2:12" s="29" customFormat="1" ht="15.6" x14ac:dyDescent="0.3">
      <c r="B82" s="31">
        <v>45978</v>
      </c>
      <c r="C82" s="22" t="s">
        <v>40</v>
      </c>
      <c r="D82" s="26" t="s">
        <v>30</v>
      </c>
      <c r="E82" s="23"/>
      <c r="F82" s="23">
        <v>63121.25</v>
      </c>
      <c r="G82" s="18">
        <f t="shared" si="1"/>
        <v>15662850.159999998</v>
      </c>
    </row>
    <row r="83" spans="2:12" s="29" customFormat="1" ht="15.6" x14ac:dyDescent="0.3">
      <c r="B83" s="31">
        <v>45978</v>
      </c>
      <c r="C83" s="22" t="s">
        <v>40</v>
      </c>
      <c r="D83" s="26" t="s">
        <v>31</v>
      </c>
      <c r="E83" s="23"/>
      <c r="F83" s="23">
        <v>36000</v>
      </c>
      <c r="G83" s="18">
        <f t="shared" si="1"/>
        <v>15698850.159999998</v>
      </c>
    </row>
    <row r="84" spans="2:12" s="29" customFormat="1" ht="15.6" x14ac:dyDescent="0.3">
      <c r="B84" s="31">
        <v>45978</v>
      </c>
      <c r="C84" s="22">
        <v>525922</v>
      </c>
      <c r="D84" s="26" t="s">
        <v>78</v>
      </c>
      <c r="E84" s="23"/>
      <c r="F84" s="23">
        <v>8500</v>
      </c>
      <c r="G84" s="18">
        <f t="shared" si="1"/>
        <v>15707350.159999998</v>
      </c>
    </row>
    <row r="85" spans="2:12" s="29" customFormat="1" ht="15.6" x14ac:dyDescent="0.3">
      <c r="B85" s="31">
        <v>45978</v>
      </c>
      <c r="C85" s="22" t="s">
        <v>67</v>
      </c>
      <c r="D85" s="26" t="s">
        <v>33</v>
      </c>
      <c r="E85" s="23"/>
      <c r="F85" s="23">
        <v>56400</v>
      </c>
      <c r="G85" s="18">
        <f t="shared" si="1"/>
        <v>15763750.159999998</v>
      </c>
    </row>
    <row r="86" spans="2:12" s="29" customFormat="1" ht="15.6" x14ac:dyDescent="0.3">
      <c r="B86" s="31">
        <v>45978</v>
      </c>
      <c r="C86" s="22" t="s">
        <v>68</v>
      </c>
      <c r="D86" s="26" t="s">
        <v>35</v>
      </c>
      <c r="E86" s="23"/>
      <c r="F86" s="23">
        <v>22000</v>
      </c>
      <c r="G86" s="18">
        <f t="shared" si="1"/>
        <v>15785750.159999998</v>
      </c>
      <c r="L86" s="34"/>
    </row>
    <row r="87" spans="2:12" s="29" customFormat="1" ht="15.6" x14ac:dyDescent="0.3">
      <c r="B87" s="31">
        <v>45978</v>
      </c>
      <c r="C87" s="22" t="s">
        <v>40</v>
      </c>
      <c r="D87" s="26" t="s">
        <v>37</v>
      </c>
      <c r="E87" s="23">
        <v>1925</v>
      </c>
      <c r="F87" s="23"/>
      <c r="G87" s="18">
        <f t="shared" si="1"/>
        <v>15783825.159999998</v>
      </c>
    </row>
    <row r="88" spans="2:12" s="29" customFormat="1" ht="15.6" x14ac:dyDescent="0.3">
      <c r="B88" s="31">
        <v>45978</v>
      </c>
      <c r="C88" s="22" t="s">
        <v>40</v>
      </c>
      <c r="D88" s="26" t="s">
        <v>38</v>
      </c>
      <c r="E88" s="23">
        <v>950</v>
      </c>
      <c r="F88" s="23"/>
      <c r="G88" s="18">
        <f t="shared" si="1"/>
        <v>15782875.159999998</v>
      </c>
    </row>
    <row r="89" spans="2:12" s="29" customFormat="1" ht="15.6" x14ac:dyDescent="0.3">
      <c r="B89" s="31">
        <v>45978</v>
      </c>
      <c r="C89" s="22" t="s">
        <v>40</v>
      </c>
      <c r="D89" s="28" t="s">
        <v>36</v>
      </c>
      <c r="E89" s="23">
        <v>168.3</v>
      </c>
      <c r="F89" s="23"/>
      <c r="G89" s="18">
        <f t="shared" si="1"/>
        <v>15782706.859999998</v>
      </c>
    </row>
    <row r="90" spans="2:12" s="29" customFormat="1" ht="15.6" x14ac:dyDescent="0.3">
      <c r="B90" s="31">
        <v>45978</v>
      </c>
      <c r="C90" s="22" t="s">
        <v>40</v>
      </c>
      <c r="D90" s="64" t="s">
        <v>69</v>
      </c>
      <c r="E90" s="23">
        <v>437.5</v>
      </c>
      <c r="F90" s="23"/>
      <c r="G90" s="18">
        <f t="shared" si="1"/>
        <v>15782269.359999998</v>
      </c>
    </row>
    <row r="91" spans="2:12" s="29" customFormat="1" ht="15.6" x14ac:dyDescent="0.3">
      <c r="B91" s="31">
        <v>45979</v>
      </c>
      <c r="C91" s="22" t="s">
        <v>40</v>
      </c>
      <c r="D91" s="26" t="s">
        <v>30</v>
      </c>
      <c r="E91" s="23"/>
      <c r="F91" s="23">
        <v>49000</v>
      </c>
      <c r="G91" s="18">
        <f t="shared" si="1"/>
        <v>15831269.359999998</v>
      </c>
    </row>
    <row r="92" spans="2:12" s="29" customFormat="1" ht="15.6" x14ac:dyDescent="0.3">
      <c r="B92" s="31">
        <v>45979</v>
      </c>
      <c r="C92" s="22" t="s">
        <v>40</v>
      </c>
      <c r="D92" s="26" t="s">
        <v>31</v>
      </c>
      <c r="E92" s="23"/>
      <c r="F92" s="23">
        <v>64500</v>
      </c>
      <c r="G92" s="18">
        <f t="shared" si="1"/>
        <v>15895769.359999998</v>
      </c>
    </row>
    <row r="93" spans="2:12" s="29" customFormat="1" ht="15.6" x14ac:dyDescent="0.3">
      <c r="B93" s="31">
        <v>45979</v>
      </c>
      <c r="C93" s="22" t="s">
        <v>70</v>
      </c>
      <c r="D93" s="26" t="s">
        <v>33</v>
      </c>
      <c r="E93" s="23"/>
      <c r="F93" s="23">
        <v>121000</v>
      </c>
      <c r="G93" s="18">
        <f t="shared" si="1"/>
        <v>16016769.359999998</v>
      </c>
    </row>
    <row r="94" spans="2:12" s="29" customFormat="1" ht="15.6" x14ac:dyDescent="0.3">
      <c r="B94" s="31">
        <v>45979</v>
      </c>
      <c r="C94" s="22" t="s">
        <v>71</v>
      </c>
      <c r="D94" s="26" t="s">
        <v>35</v>
      </c>
      <c r="E94" s="23"/>
      <c r="F94" s="23">
        <v>12000</v>
      </c>
      <c r="G94" s="18">
        <f t="shared" si="1"/>
        <v>16028769.359999998</v>
      </c>
    </row>
    <row r="95" spans="2:12" s="29" customFormat="1" ht="15.6" x14ac:dyDescent="0.3">
      <c r="B95" s="31">
        <v>45979</v>
      </c>
      <c r="C95" s="22" t="s">
        <v>40</v>
      </c>
      <c r="D95" s="26" t="s">
        <v>37</v>
      </c>
      <c r="E95" s="23">
        <v>1410</v>
      </c>
      <c r="F95" s="23"/>
      <c r="G95" s="18">
        <f t="shared" si="1"/>
        <v>16027359.359999998</v>
      </c>
    </row>
    <row r="96" spans="2:12" s="29" customFormat="1" ht="15.6" x14ac:dyDescent="0.3">
      <c r="B96" s="31">
        <v>45979</v>
      </c>
      <c r="C96" s="22" t="s">
        <v>40</v>
      </c>
      <c r="D96" s="26" t="s">
        <v>38</v>
      </c>
      <c r="E96" s="23">
        <v>550</v>
      </c>
      <c r="F96" s="23"/>
      <c r="G96" s="18">
        <f t="shared" si="1"/>
        <v>16026809.359999998</v>
      </c>
    </row>
    <row r="97" spans="2:10" s="29" customFormat="1" ht="15.6" x14ac:dyDescent="0.3">
      <c r="B97" s="31">
        <v>45979</v>
      </c>
      <c r="C97" s="22" t="s">
        <v>40</v>
      </c>
      <c r="D97" s="64" t="s">
        <v>69</v>
      </c>
      <c r="E97" s="23">
        <v>50</v>
      </c>
      <c r="F97" s="23"/>
      <c r="G97" s="18">
        <f t="shared" si="1"/>
        <v>16026759.359999998</v>
      </c>
      <c r="J97" s="34"/>
    </row>
    <row r="98" spans="2:10" s="29" customFormat="1" ht="15.6" x14ac:dyDescent="0.3">
      <c r="B98" s="31">
        <v>45979</v>
      </c>
      <c r="C98" s="22" t="s">
        <v>40</v>
      </c>
      <c r="D98" s="28" t="s">
        <v>36</v>
      </c>
      <c r="E98" s="23">
        <v>0.08</v>
      </c>
      <c r="F98" s="23"/>
      <c r="G98" s="18">
        <f t="shared" si="1"/>
        <v>16026759.279999997</v>
      </c>
    </row>
    <row r="99" spans="2:10" s="29" customFormat="1" ht="15.6" x14ac:dyDescent="0.3">
      <c r="B99" s="31">
        <v>45980</v>
      </c>
      <c r="C99" s="22" t="s">
        <v>40</v>
      </c>
      <c r="D99" s="26" t="s">
        <v>30</v>
      </c>
      <c r="E99" s="23"/>
      <c r="F99" s="23">
        <v>4000</v>
      </c>
      <c r="G99" s="18">
        <f t="shared" si="1"/>
        <v>16030759.279999997</v>
      </c>
    </row>
    <row r="100" spans="2:10" s="29" customFormat="1" ht="15.6" x14ac:dyDescent="0.3">
      <c r="B100" s="31">
        <v>45980</v>
      </c>
      <c r="C100" s="22" t="s">
        <v>40</v>
      </c>
      <c r="D100" s="26" t="s">
        <v>31</v>
      </c>
      <c r="E100" s="23"/>
      <c r="F100" s="23">
        <v>35000</v>
      </c>
      <c r="G100" s="18">
        <f t="shared" si="1"/>
        <v>16065759.279999997</v>
      </c>
    </row>
    <row r="101" spans="2:10" s="29" customFormat="1" ht="15.6" x14ac:dyDescent="0.3">
      <c r="B101" s="31">
        <v>45980</v>
      </c>
      <c r="C101" s="22">
        <v>126480</v>
      </c>
      <c r="D101" s="26" t="s">
        <v>81</v>
      </c>
      <c r="E101" s="23"/>
      <c r="F101" s="23">
        <v>19500</v>
      </c>
      <c r="G101" s="18">
        <f t="shared" si="1"/>
        <v>16085259.279999997</v>
      </c>
    </row>
    <row r="102" spans="2:10" s="29" customFormat="1" ht="15.6" x14ac:dyDescent="0.3">
      <c r="B102" s="31">
        <v>45980</v>
      </c>
      <c r="C102" s="22">
        <v>324716</v>
      </c>
      <c r="D102" s="26" t="s">
        <v>81</v>
      </c>
      <c r="E102" s="23"/>
      <c r="F102" s="23">
        <v>41670</v>
      </c>
      <c r="G102" s="18">
        <f t="shared" si="1"/>
        <v>16126929.279999997</v>
      </c>
    </row>
    <row r="103" spans="2:10" s="29" customFormat="1" ht="15.6" x14ac:dyDescent="0.3">
      <c r="B103" s="31">
        <v>45980</v>
      </c>
      <c r="C103" s="22" t="s">
        <v>79</v>
      </c>
      <c r="D103" s="26" t="s">
        <v>33</v>
      </c>
      <c r="E103" s="23"/>
      <c r="F103" s="23">
        <v>278000</v>
      </c>
      <c r="G103" s="18">
        <f t="shared" si="1"/>
        <v>16404929.279999997</v>
      </c>
    </row>
    <row r="104" spans="2:10" s="29" customFormat="1" ht="15.6" x14ac:dyDescent="0.3">
      <c r="B104" s="31">
        <v>45980</v>
      </c>
      <c r="C104" s="22" t="s">
        <v>80</v>
      </c>
      <c r="D104" s="26" t="s">
        <v>35</v>
      </c>
      <c r="E104" s="23"/>
      <c r="F104" s="23">
        <v>42000</v>
      </c>
      <c r="G104" s="18">
        <f t="shared" si="1"/>
        <v>16446929.279999997</v>
      </c>
    </row>
    <row r="105" spans="2:10" s="29" customFormat="1" ht="15.6" x14ac:dyDescent="0.3">
      <c r="B105" s="31">
        <v>45980</v>
      </c>
      <c r="C105" s="22" t="s">
        <v>40</v>
      </c>
      <c r="D105" s="26" t="s">
        <v>37</v>
      </c>
      <c r="E105" s="23">
        <v>3025</v>
      </c>
      <c r="F105" s="23"/>
      <c r="G105" s="18">
        <f t="shared" si="1"/>
        <v>16443904.279999997</v>
      </c>
    </row>
    <row r="106" spans="2:10" s="29" customFormat="1" ht="15.6" x14ac:dyDescent="0.3">
      <c r="B106" s="31">
        <v>45980</v>
      </c>
      <c r="C106" s="22" t="s">
        <v>40</v>
      </c>
      <c r="D106" s="26" t="s">
        <v>38</v>
      </c>
      <c r="E106" s="23">
        <v>300</v>
      </c>
      <c r="F106" s="23"/>
      <c r="G106" s="18">
        <f t="shared" si="1"/>
        <v>16443604.279999997</v>
      </c>
      <c r="J106" s="35"/>
    </row>
    <row r="107" spans="2:10" s="29" customFormat="1" ht="15.6" x14ac:dyDescent="0.3">
      <c r="B107" s="31">
        <v>45981</v>
      </c>
      <c r="C107" s="59" t="s">
        <v>40</v>
      </c>
      <c r="D107" s="26" t="s">
        <v>30</v>
      </c>
      <c r="E107" s="23"/>
      <c r="F107" s="23">
        <v>97785.29</v>
      </c>
      <c r="G107" s="18">
        <f t="shared" si="1"/>
        <v>16541389.569999997</v>
      </c>
    </row>
    <row r="108" spans="2:10" s="29" customFormat="1" ht="15.6" x14ac:dyDescent="0.3">
      <c r="B108" s="31">
        <v>45981</v>
      </c>
      <c r="C108" s="22" t="s">
        <v>40</v>
      </c>
      <c r="D108" s="26" t="s">
        <v>31</v>
      </c>
      <c r="E108" s="23"/>
      <c r="F108" s="23">
        <v>75000</v>
      </c>
      <c r="G108" s="18">
        <f t="shared" si="1"/>
        <v>16616389.569999997</v>
      </c>
      <c r="J108" s="34"/>
    </row>
    <row r="109" spans="2:10" s="29" customFormat="1" ht="28.8" x14ac:dyDescent="0.3">
      <c r="B109" s="31">
        <v>45981</v>
      </c>
      <c r="C109" s="22">
        <v>417215</v>
      </c>
      <c r="D109" s="44" t="s">
        <v>82</v>
      </c>
      <c r="E109" s="23"/>
      <c r="F109" s="23">
        <v>77880</v>
      </c>
      <c r="G109" s="18">
        <f t="shared" si="1"/>
        <v>16694269.569999997</v>
      </c>
    </row>
    <row r="110" spans="2:10" s="29" customFormat="1" ht="28.8" x14ac:dyDescent="0.3">
      <c r="B110" s="31">
        <v>45981</v>
      </c>
      <c r="C110" s="22">
        <v>5494383</v>
      </c>
      <c r="D110" s="44" t="s">
        <v>82</v>
      </c>
      <c r="E110" s="23"/>
      <c r="F110" s="23">
        <v>12000</v>
      </c>
      <c r="G110" s="18">
        <f t="shared" si="1"/>
        <v>16706269.569999997</v>
      </c>
    </row>
    <row r="111" spans="2:10" s="29" customFormat="1" ht="15.6" x14ac:dyDescent="0.3">
      <c r="B111" s="31">
        <v>45981</v>
      </c>
      <c r="C111" s="22" t="s">
        <v>83</v>
      </c>
      <c r="D111" s="26" t="s">
        <v>33</v>
      </c>
      <c r="E111" s="23"/>
      <c r="F111" s="23">
        <v>127000</v>
      </c>
      <c r="G111" s="18">
        <f t="shared" si="1"/>
        <v>16833269.569999997</v>
      </c>
    </row>
    <row r="112" spans="2:10" s="29" customFormat="1" ht="15.6" x14ac:dyDescent="0.3">
      <c r="B112" s="31">
        <v>45981</v>
      </c>
      <c r="C112" s="22" t="s">
        <v>84</v>
      </c>
      <c r="D112" s="26" t="s">
        <v>35</v>
      </c>
      <c r="E112" s="23"/>
      <c r="F112" s="23">
        <v>12000</v>
      </c>
      <c r="G112" s="18">
        <f t="shared" si="1"/>
        <v>16845269.569999997</v>
      </c>
    </row>
    <row r="113" spans="2:7" s="29" customFormat="1" ht="15.6" x14ac:dyDescent="0.3">
      <c r="B113" s="31">
        <v>45981</v>
      </c>
      <c r="C113" s="22" t="s">
        <v>40</v>
      </c>
      <c r="D113" s="26" t="s">
        <v>37</v>
      </c>
      <c r="E113" s="23">
        <v>6950</v>
      </c>
      <c r="F113" s="23"/>
      <c r="G113" s="18">
        <f t="shared" si="1"/>
        <v>16838319.569999997</v>
      </c>
    </row>
    <row r="114" spans="2:7" s="29" customFormat="1" ht="15.6" x14ac:dyDescent="0.3">
      <c r="B114" s="31">
        <v>45981</v>
      </c>
      <c r="C114" s="22" t="s">
        <v>40</v>
      </c>
      <c r="D114" s="26" t="s">
        <v>38</v>
      </c>
      <c r="E114" s="23">
        <v>1050</v>
      </c>
      <c r="F114" s="23"/>
      <c r="G114" s="63">
        <f t="shared" si="1"/>
        <v>16837269.569999997</v>
      </c>
    </row>
    <row r="115" spans="2:7" s="29" customFormat="1" ht="15.6" x14ac:dyDescent="0.3">
      <c r="B115" s="31">
        <v>45982</v>
      </c>
      <c r="C115" s="22" t="s">
        <v>40</v>
      </c>
      <c r="D115" s="26" t="s">
        <v>30</v>
      </c>
      <c r="E115" s="23"/>
      <c r="F115" s="23">
        <v>40000</v>
      </c>
      <c r="G115" s="18">
        <f t="shared" si="1"/>
        <v>16877269.569999997</v>
      </c>
    </row>
    <row r="116" spans="2:7" s="29" customFormat="1" ht="15.6" x14ac:dyDescent="0.3">
      <c r="B116" s="31">
        <v>45982</v>
      </c>
      <c r="C116" s="22" t="s">
        <v>40</v>
      </c>
      <c r="D116" s="26" t="s">
        <v>31</v>
      </c>
      <c r="E116" s="23"/>
      <c r="F116" s="23">
        <v>45000</v>
      </c>
      <c r="G116" s="18">
        <f t="shared" si="1"/>
        <v>16922269.569999997</v>
      </c>
    </row>
    <row r="117" spans="2:7" s="29" customFormat="1" ht="15.6" x14ac:dyDescent="0.3">
      <c r="B117" s="31">
        <v>45982</v>
      </c>
      <c r="C117" s="22" t="s">
        <v>85</v>
      </c>
      <c r="D117" s="26" t="s">
        <v>33</v>
      </c>
      <c r="E117" s="23"/>
      <c r="F117" s="23">
        <v>58000</v>
      </c>
      <c r="G117" s="18">
        <f t="shared" si="1"/>
        <v>16980269.569999997</v>
      </c>
    </row>
    <row r="118" spans="2:7" s="29" customFormat="1" ht="15.6" x14ac:dyDescent="0.3">
      <c r="B118" s="31">
        <v>45982</v>
      </c>
      <c r="C118" s="22" t="s">
        <v>86</v>
      </c>
      <c r="D118" s="26" t="s">
        <v>35</v>
      </c>
      <c r="E118" s="23"/>
      <c r="F118" s="23">
        <v>38000</v>
      </c>
      <c r="G118" s="18">
        <f t="shared" si="1"/>
        <v>17018269.569999997</v>
      </c>
    </row>
    <row r="119" spans="2:7" s="29" customFormat="1" ht="15.6" x14ac:dyDescent="0.3">
      <c r="B119" s="31">
        <v>45982</v>
      </c>
      <c r="C119" s="22" t="s">
        <v>40</v>
      </c>
      <c r="D119" s="26" t="s">
        <v>37</v>
      </c>
      <c r="E119" s="23">
        <v>3175</v>
      </c>
      <c r="F119" s="23"/>
      <c r="G119" s="18">
        <f t="shared" si="1"/>
        <v>17015094.569999997</v>
      </c>
    </row>
    <row r="120" spans="2:7" s="29" customFormat="1" ht="15.6" x14ac:dyDescent="0.3">
      <c r="B120" s="31">
        <v>45982</v>
      </c>
      <c r="C120" s="22" t="s">
        <v>40</v>
      </c>
      <c r="D120" s="26" t="s">
        <v>38</v>
      </c>
      <c r="E120" s="23">
        <v>300</v>
      </c>
      <c r="F120" s="23"/>
      <c r="G120" s="18">
        <f t="shared" si="1"/>
        <v>17014794.569999997</v>
      </c>
    </row>
    <row r="121" spans="2:7" s="29" customFormat="1" ht="15.6" x14ac:dyDescent="0.3">
      <c r="B121" s="31">
        <v>45982</v>
      </c>
      <c r="C121" s="22" t="s">
        <v>40</v>
      </c>
      <c r="D121" s="28" t="s">
        <v>36</v>
      </c>
      <c r="E121" s="23">
        <v>67.75</v>
      </c>
      <c r="F121" s="23"/>
      <c r="G121" s="18">
        <f t="shared" si="1"/>
        <v>17014726.819999997</v>
      </c>
    </row>
    <row r="122" spans="2:7" s="29" customFormat="1" ht="15.6" x14ac:dyDescent="0.3">
      <c r="B122" s="31">
        <v>45985</v>
      </c>
      <c r="C122" s="22" t="s">
        <v>29</v>
      </c>
      <c r="D122" s="26" t="s">
        <v>30</v>
      </c>
      <c r="E122" s="23"/>
      <c r="F122" s="23">
        <v>155795.45000000001</v>
      </c>
      <c r="G122" s="18">
        <f t="shared" si="1"/>
        <v>17170522.269999996</v>
      </c>
    </row>
    <row r="123" spans="2:7" s="29" customFormat="1" ht="15.6" x14ac:dyDescent="0.3">
      <c r="B123" s="31">
        <v>45985</v>
      </c>
      <c r="C123" s="22" t="s">
        <v>29</v>
      </c>
      <c r="D123" s="26" t="s">
        <v>31</v>
      </c>
      <c r="E123" s="23"/>
      <c r="F123" s="23">
        <v>305500</v>
      </c>
      <c r="G123" s="18">
        <f t="shared" si="1"/>
        <v>17476022.269999996</v>
      </c>
    </row>
    <row r="124" spans="2:7" s="29" customFormat="1" ht="15.6" x14ac:dyDescent="0.3">
      <c r="B124" s="31">
        <v>45985</v>
      </c>
      <c r="C124" s="22" t="s">
        <v>87</v>
      </c>
      <c r="D124" s="26" t="s">
        <v>33</v>
      </c>
      <c r="E124" s="23"/>
      <c r="F124" s="23">
        <v>82200</v>
      </c>
      <c r="G124" s="18">
        <f t="shared" si="1"/>
        <v>17558222.269999996</v>
      </c>
    </row>
    <row r="125" spans="2:7" s="29" customFormat="1" ht="15.6" x14ac:dyDescent="0.3">
      <c r="B125" s="31">
        <v>45985</v>
      </c>
      <c r="C125" s="22" t="s">
        <v>88</v>
      </c>
      <c r="D125" s="26" t="s">
        <v>35</v>
      </c>
      <c r="E125" s="23"/>
      <c r="F125" s="23">
        <v>11000</v>
      </c>
      <c r="G125" s="18">
        <f t="shared" si="1"/>
        <v>17569222.269999996</v>
      </c>
    </row>
    <row r="126" spans="2:7" s="29" customFormat="1" ht="15.6" x14ac:dyDescent="0.3">
      <c r="B126" s="31">
        <v>45985</v>
      </c>
      <c r="C126" s="22">
        <v>57867</v>
      </c>
      <c r="D126" s="26" t="s">
        <v>89</v>
      </c>
      <c r="E126" s="23">
        <v>18000.25</v>
      </c>
      <c r="F126" s="23"/>
      <c r="G126" s="18">
        <f t="shared" si="1"/>
        <v>17551222.019999996</v>
      </c>
    </row>
    <row r="127" spans="2:7" s="29" customFormat="1" ht="15.6" x14ac:dyDescent="0.3">
      <c r="B127" s="31">
        <v>45985</v>
      </c>
      <c r="C127" s="22" t="s">
        <v>29</v>
      </c>
      <c r="D127" s="26" t="s">
        <v>37</v>
      </c>
      <c r="E127" s="23">
        <v>1450</v>
      </c>
      <c r="F127" s="23"/>
      <c r="G127" s="18">
        <f t="shared" si="1"/>
        <v>17549772.019999996</v>
      </c>
    </row>
    <row r="128" spans="2:7" s="29" customFormat="1" ht="15.6" x14ac:dyDescent="0.3">
      <c r="B128" s="31">
        <v>45985</v>
      </c>
      <c r="C128" s="22" t="s">
        <v>29</v>
      </c>
      <c r="D128" s="26" t="s">
        <v>38</v>
      </c>
      <c r="E128" s="23">
        <v>950</v>
      </c>
      <c r="F128" s="23"/>
      <c r="G128" s="18">
        <f t="shared" si="1"/>
        <v>17548822.019999996</v>
      </c>
    </row>
    <row r="129" spans="2:11" s="29" customFormat="1" ht="15.6" x14ac:dyDescent="0.3">
      <c r="B129" s="31">
        <v>45985</v>
      </c>
      <c r="C129" s="22" t="s">
        <v>29</v>
      </c>
      <c r="D129" s="28" t="s">
        <v>90</v>
      </c>
      <c r="E129" s="23">
        <v>430.5</v>
      </c>
      <c r="F129" s="23"/>
      <c r="G129" s="18">
        <f t="shared" si="1"/>
        <v>17548391.519999996</v>
      </c>
    </row>
    <row r="130" spans="2:11" s="29" customFormat="1" ht="15.6" x14ac:dyDescent="0.3">
      <c r="B130" s="31">
        <v>45985</v>
      </c>
      <c r="C130" s="22" t="s">
        <v>29</v>
      </c>
      <c r="D130" s="28" t="s">
        <v>91</v>
      </c>
      <c r="E130" s="23">
        <v>33905.54</v>
      </c>
      <c r="F130" s="23"/>
      <c r="G130" s="18">
        <f t="shared" si="1"/>
        <v>17514485.979999997</v>
      </c>
    </row>
    <row r="131" spans="2:11" s="29" customFormat="1" ht="15.6" x14ac:dyDescent="0.3">
      <c r="B131" s="31">
        <v>45985</v>
      </c>
      <c r="C131" s="22" t="s">
        <v>29</v>
      </c>
      <c r="D131" s="28" t="s">
        <v>92</v>
      </c>
      <c r="E131" s="23">
        <v>8960</v>
      </c>
      <c r="F131" s="23"/>
      <c r="G131" s="18">
        <f t="shared" si="1"/>
        <v>17505525.979999997</v>
      </c>
    </row>
    <row r="132" spans="2:11" s="29" customFormat="1" ht="15.6" x14ac:dyDescent="0.3">
      <c r="B132" s="31">
        <v>45986</v>
      </c>
      <c r="C132" s="22" t="s">
        <v>40</v>
      </c>
      <c r="D132" s="26" t="s">
        <v>31</v>
      </c>
      <c r="E132" s="23"/>
      <c r="F132" s="23">
        <v>2000</v>
      </c>
      <c r="G132" s="18">
        <f t="shared" si="1"/>
        <v>17507525.979999997</v>
      </c>
    </row>
    <row r="133" spans="2:11" s="29" customFormat="1" ht="15.6" x14ac:dyDescent="0.3">
      <c r="B133" s="31">
        <v>45986</v>
      </c>
      <c r="C133" s="22">
        <v>5494407</v>
      </c>
      <c r="D133" s="26" t="s">
        <v>101</v>
      </c>
      <c r="E133" s="23"/>
      <c r="F133" s="23">
        <v>28500</v>
      </c>
      <c r="G133" s="18">
        <f t="shared" si="1"/>
        <v>17536025.979999997</v>
      </c>
    </row>
    <row r="134" spans="2:11" s="29" customFormat="1" ht="15.6" x14ac:dyDescent="0.3">
      <c r="B134" s="31">
        <v>45986</v>
      </c>
      <c r="C134" s="22" t="s">
        <v>93</v>
      </c>
      <c r="D134" s="26" t="s">
        <v>33</v>
      </c>
      <c r="E134" s="23"/>
      <c r="F134" s="23">
        <v>503000</v>
      </c>
      <c r="G134" s="18">
        <f t="shared" si="1"/>
        <v>18039025.979999997</v>
      </c>
      <c r="K134" s="34"/>
    </row>
    <row r="135" spans="2:11" s="29" customFormat="1" ht="15.6" x14ac:dyDescent="0.3">
      <c r="B135" s="31">
        <v>45986</v>
      </c>
      <c r="C135" s="22" t="s">
        <v>94</v>
      </c>
      <c r="D135" s="26" t="s">
        <v>35</v>
      </c>
      <c r="E135" s="23"/>
      <c r="F135" s="23">
        <v>91000</v>
      </c>
      <c r="G135" s="18">
        <f t="shared" si="1"/>
        <v>18130025.979999997</v>
      </c>
    </row>
    <row r="136" spans="2:11" s="29" customFormat="1" ht="15.6" x14ac:dyDescent="0.3">
      <c r="B136" s="31">
        <v>45986</v>
      </c>
      <c r="C136" s="22" t="s">
        <v>40</v>
      </c>
      <c r="D136" s="26" t="s">
        <v>37</v>
      </c>
      <c r="E136" s="23">
        <v>2055</v>
      </c>
      <c r="F136" s="23"/>
      <c r="G136" s="18">
        <f t="shared" si="1"/>
        <v>18127970.979999997</v>
      </c>
    </row>
    <row r="137" spans="2:11" s="29" customFormat="1" ht="15.6" x14ac:dyDescent="0.3">
      <c r="B137" s="31">
        <v>45986</v>
      </c>
      <c r="C137" s="22" t="s">
        <v>40</v>
      </c>
      <c r="D137" s="26" t="s">
        <v>38</v>
      </c>
      <c r="E137" s="23">
        <v>275</v>
      </c>
      <c r="F137" s="23"/>
      <c r="G137" s="18">
        <f t="shared" si="1"/>
        <v>18127695.979999997</v>
      </c>
    </row>
    <row r="138" spans="2:11" s="29" customFormat="1" ht="15.6" x14ac:dyDescent="0.3">
      <c r="B138" s="31">
        <v>45986</v>
      </c>
      <c r="C138" s="22" t="s">
        <v>40</v>
      </c>
      <c r="D138" s="28" t="s">
        <v>36</v>
      </c>
      <c r="E138" s="23">
        <v>84.15</v>
      </c>
      <c r="F138" s="23"/>
      <c r="G138" s="18">
        <f t="shared" si="1"/>
        <v>18127611.829999998</v>
      </c>
    </row>
    <row r="139" spans="2:11" s="29" customFormat="1" ht="15.6" x14ac:dyDescent="0.3">
      <c r="B139" s="31">
        <v>45987</v>
      </c>
      <c r="C139" s="22" t="s">
        <v>40</v>
      </c>
      <c r="D139" s="26" t="s">
        <v>30</v>
      </c>
      <c r="E139" s="23"/>
      <c r="F139" s="23">
        <v>39000</v>
      </c>
      <c r="G139" s="18">
        <f t="shared" si="1"/>
        <v>18166611.829999998</v>
      </c>
    </row>
    <row r="140" spans="2:11" s="29" customFormat="1" ht="15.6" x14ac:dyDescent="0.3">
      <c r="B140" s="31">
        <v>45987</v>
      </c>
      <c r="C140" s="22" t="s">
        <v>40</v>
      </c>
      <c r="D140" s="26" t="s">
        <v>31</v>
      </c>
      <c r="E140" s="23"/>
      <c r="F140" s="23">
        <v>84000</v>
      </c>
      <c r="G140" s="18">
        <f t="shared" si="1"/>
        <v>18250611.829999998</v>
      </c>
    </row>
    <row r="141" spans="2:11" s="29" customFormat="1" ht="15.6" x14ac:dyDescent="0.3">
      <c r="B141" s="31">
        <v>45987</v>
      </c>
      <c r="C141" s="22">
        <v>5500233</v>
      </c>
      <c r="D141" s="26" t="s">
        <v>101</v>
      </c>
      <c r="E141" s="23"/>
      <c r="F141" s="23">
        <v>100000</v>
      </c>
      <c r="G141" s="18">
        <f t="shared" si="1"/>
        <v>18350611.829999998</v>
      </c>
    </row>
    <row r="142" spans="2:11" s="29" customFormat="1" ht="15.6" x14ac:dyDescent="0.3">
      <c r="B142" s="31">
        <v>45987</v>
      </c>
      <c r="C142" s="22" t="s">
        <v>95</v>
      </c>
      <c r="D142" s="26" t="s">
        <v>33</v>
      </c>
      <c r="E142" s="23"/>
      <c r="F142" s="23">
        <v>329100</v>
      </c>
      <c r="G142" s="18">
        <f t="shared" si="1"/>
        <v>18679711.829999998</v>
      </c>
    </row>
    <row r="143" spans="2:11" s="29" customFormat="1" ht="15.6" x14ac:dyDescent="0.3">
      <c r="B143" s="31">
        <v>45987</v>
      </c>
      <c r="C143" s="22" t="s">
        <v>40</v>
      </c>
      <c r="D143" s="26" t="s">
        <v>37</v>
      </c>
      <c r="E143" s="23">
        <v>12575</v>
      </c>
      <c r="F143" s="23"/>
      <c r="G143" s="18">
        <f t="shared" ref="G143:G157" si="2">G142+F143-E143</f>
        <v>18667136.829999998</v>
      </c>
    </row>
    <row r="144" spans="2:11" s="29" customFormat="1" ht="15.6" x14ac:dyDescent="0.3">
      <c r="B144" s="31">
        <v>45987</v>
      </c>
      <c r="C144" s="22" t="s">
        <v>40</v>
      </c>
      <c r="D144" s="26" t="s">
        <v>38</v>
      </c>
      <c r="E144" s="23">
        <v>2275</v>
      </c>
      <c r="F144" s="23"/>
      <c r="G144" s="18">
        <f t="shared" si="2"/>
        <v>18664861.829999998</v>
      </c>
    </row>
    <row r="145" spans="1:10" s="29" customFormat="1" ht="15.6" x14ac:dyDescent="0.3">
      <c r="B145" s="31">
        <v>45988</v>
      </c>
      <c r="C145" s="22" t="s">
        <v>40</v>
      </c>
      <c r="D145" s="26" t="s">
        <v>30</v>
      </c>
      <c r="E145" s="23"/>
      <c r="F145" s="23">
        <v>50000</v>
      </c>
      <c r="G145" s="18">
        <f t="shared" si="2"/>
        <v>18714861.829999998</v>
      </c>
    </row>
    <row r="146" spans="1:10" s="29" customFormat="1" ht="15.6" x14ac:dyDescent="0.3">
      <c r="B146" s="31">
        <v>45988</v>
      </c>
      <c r="C146" s="22" t="s">
        <v>40</v>
      </c>
      <c r="D146" s="26" t="s">
        <v>31</v>
      </c>
      <c r="E146" s="23"/>
      <c r="F146" s="23">
        <v>34500</v>
      </c>
      <c r="G146" s="18">
        <f t="shared" si="2"/>
        <v>18749361.829999998</v>
      </c>
    </row>
    <row r="147" spans="1:10" s="29" customFormat="1" ht="15.6" x14ac:dyDescent="0.3">
      <c r="B147" s="31">
        <v>45988</v>
      </c>
      <c r="C147" s="22" t="s">
        <v>96</v>
      </c>
      <c r="D147" s="26" t="s">
        <v>33</v>
      </c>
      <c r="E147" s="23"/>
      <c r="F147" s="23">
        <v>184000</v>
      </c>
      <c r="G147" s="18">
        <f t="shared" si="2"/>
        <v>18933361.829999998</v>
      </c>
    </row>
    <row r="148" spans="1:10" s="29" customFormat="1" ht="15.6" x14ac:dyDescent="0.3">
      <c r="B148" s="31">
        <v>45988</v>
      </c>
      <c r="C148" s="22" t="s">
        <v>97</v>
      </c>
      <c r="D148" s="26" t="s">
        <v>35</v>
      </c>
      <c r="E148" s="23"/>
      <c r="F148" s="23">
        <v>20000</v>
      </c>
      <c r="G148" s="18">
        <f t="shared" si="2"/>
        <v>18953361.829999998</v>
      </c>
    </row>
    <row r="149" spans="1:10" s="29" customFormat="1" ht="15.6" x14ac:dyDescent="0.3">
      <c r="B149" s="31">
        <v>45988</v>
      </c>
      <c r="C149" s="22" t="s">
        <v>40</v>
      </c>
      <c r="D149" s="26" t="s">
        <v>37</v>
      </c>
      <c r="E149" s="23">
        <v>8227.5</v>
      </c>
      <c r="F149" s="23"/>
      <c r="G149" s="18">
        <f t="shared" si="2"/>
        <v>18945134.329999998</v>
      </c>
    </row>
    <row r="150" spans="1:10" s="29" customFormat="1" ht="15.6" x14ac:dyDescent="0.3">
      <c r="B150" s="31">
        <v>45989</v>
      </c>
      <c r="C150" s="22" t="s">
        <v>40</v>
      </c>
      <c r="D150" s="26" t="s">
        <v>30</v>
      </c>
      <c r="E150" s="23"/>
      <c r="F150" s="23">
        <v>24000</v>
      </c>
      <c r="G150" s="18">
        <f t="shared" si="2"/>
        <v>18969134.329999998</v>
      </c>
    </row>
    <row r="151" spans="1:10" s="29" customFormat="1" ht="15.6" x14ac:dyDescent="0.3">
      <c r="B151" s="31">
        <v>45989</v>
      </c>
      <c r="C151" s="22" t="s">
        <v>40</v>
      </c>
      <c r="D151" s="26" t="s">
        <v>31</v>
      </c>
      <c r="E151" s="23"/>
      <c r="F151" s="23">
        <v>22000</v>
      </c>
      <c r="G151" s="18">
        <f t="shared" si="2"/>
        <v>18991134.329999998</v>
      </c>
      <c r="J151" s="35"/>
    </row>
    <row r="152" spans="1:10" s="29" customFormat="1" ht="15.6" x14ac:dyDescent="0.3">
      <c r="B152" s="31">
        <v>45989</v>
      </c>
      <c r="C152" s="22" t="s">
        <v>98</v>
      </c>
      <c r="D152" s="26" t="s">
        <v>33</v>
      </c>
      <c r="E152" s="23"/>
      <c r="F152" s="23">
        <v>41000</v>
      </c>
      <c r="G152" s="18">
        <f t="shared" si="2"/>
        <v>19032134.329999998</v>
      </c>
    </row>
    <row r="153" spans="1:10" s="29" customFormat="1" ht="15.6" x14ac:dyDescent="0.3">
      <c r="B153" s="31">
        <v>45989</v>
      </c>
      <c r="C153" s="22" t="s">
        <v>99</v>
      </c>
      <c r="D153" s="26" t="s">
        <v>35</v>
      </c>
      <c r="E153" s="23"/>
      <c r="F153" s="23">
        <v>1000</v>
      </c>
      <c r="G153" s="18">
        <f t="shared" si="2"/>
        <v>19033134.329999998</v>
      </c>
    </row>
    <row r="154" spans="1:10" s="29" customFormat="1" ht="15.6" x14ac:dyDescent="0.3">
      <c r="B154" s="31">
        <v>45989</v>
      </c>
      <c r="C154" s="22" t="s">
        <v>40</v>
      </c>
      <c r="D154" s="26" t="s">
        <v>37</v>
      </c>
      <c r="E154" s="23">
        <v>4600</v>
      </c>
      <c r="F154" s="23"/>
      <c r="G154" s="18">
        <f t="shared" si="2"/>
        <v>19028534.329999998</v>
      </c>
    </row>
    <row r="155" spans="1:10" s="29" customFormat="1" ht="15.6" x14ac:dyDescent="0.3">
      <c r="B155" s="31">
        <v>45989</v>
      </c>
      <c r="C155" s="22" t="s">
        <v>40</v>
      </c>
      <c r="D155" s="26" t="s">
        <v>38</v>
      </c>
      <c r="E155" s="23">
        <v>500</v>
      </c>
      <c r="F155" s="23"/>
      <c r="G155" s="18">
        <f t="shared" si="2"/>
        <v>19028034.329999998</v>
      </c>
    </row>
    <row r="156" spans="1:10" s="29" customFormat="1" ht="15.6" x14ac:dyDescent="0.3">
      <c r="B156" s="31">
        <v>45989</v>
      </c>
      <c r="C156" s="22" t="s">
        <v>40</v>
      </c>
      <c r="D156" s="1" t="s">
        <v>100</v>
      </c>
      <c r="E156" s="23">
        <v>175</v>
      </c>
      <c r="F156" s="23"/>
      <c r="G156" s="18">
        <f t="shared" si="2"/>
        <v>19027859.329999998</v>
      </c>
      <c r="J156" s="35"/>
    </row>
    <row r="157" spans="1:10" s="29" customFormat="1" ht="15.6" x14ac:dyDescent="0.3">
      <c r="B157" s="31">
        <v>45989</v>
      </c>
      <c r="C157" s="22" t="s">
        <v>40</v>
      </c>
      <c r="D157" s="28" t="s">
        <v>36</v>
      </c>
      <c r="E157" s="23">
        <v>60</v>
      </c>
      <c r="F157" s="23"/>
      <c r="G157" s="18">
        <f t="shared" si="2"/>
        <v>19027799.329999998</v>
      </c>
    </row>
    <row r="158" spans="1:10" s="29" customFormat="1" ht="15.6" x14ac:dyDescent="0.3">
      <c r="B158" s="45" t="s">
        <v>18</v>
      </c>
      <c r="C158" s="46"/>
      <c r="D158" s="47"/>
      <c r="E158" s="48">
        <f>SUM(E14:E157)</f>
        <v>200992.02</v>
      </c>
      <c r="F158" s="48">
        <f>SUM(F14:F157)</f>
        <v>5944884.3900000006</v>
      </c>
      <c r="G158" s="18"/>
    </row>
    <row r="159" spans="1:10" s="5" customFormat="1" x14ac:dyDescent="0.3">
      <c r="A159" s="24"/>
      <c r="B159" s="67" t="s">
        <v>24</v>
      </c>
      <c r="C159" s="67"/>
      <c r="D159" s="67"/>
      <c r="E159" s="67"/>
      <c r="F159" s="67"/>
      <c r="G159" s="37">
        <f>G157</f>
        <v>19027799.329999998</v>
      </c>
    </row>
    <row r="160" spans="1:10" x14ac:dyDescent="0.3">
      <c r="A160" s="5"/>
      <c r="B160" s="20"/>
      <c r="C160" s="20"/>
      <c r="D160" s="20"/>
      <c r="E160" s="20"/>
      <c r="F160" s="20"/>
      <c r="G160" s="21"/>
    </row>
    <row r="161" spans="1:7" x14ac:dyDescent="0.3">
      <c r="A161" s="5"/>
      <c r="B161" s="20"/>
      <c r="C161" s="20"/>
      <c r="D161" s="20"/>
      <c r="E161" s="20"/>
      <c r="F161" s="20"/>
      <c r="G161" s="21"/>
    </row>
    <row r="162" spans="1:7" ht="15" thickBot="1" x14ac:dyDescent="0.35">
      <c r="B162" s="68"/>
      <c r="C162" s="68"/>
      <c r="D162" t="s">
        <v>16</v>
      </c>
      <c r="F162" s="68"/>
      <c r="G162" s="68"/>
    </row>
    <row r="163" spans="1:7" x14ac:dyDescent="0.3">
      <c r="B163" s="70" t="s">
        <v>104</v>
      </c>
      <c r="C163" s="70"/>
      <c r="F163" s="70" t="s">
        <v>15</v>
      </c>
      <c r="G163" s="70"/>
    </row>
    <row r="164" spans="1:7" x14ac:dyDescent="0.3">
      <c r="B164" s="69" t="s">
        <v>17</v>
      </c>
      <c r="C164" s="69"/>
      <c r="F164" s="69" t="s">
        <v>6</v>
      </c>
      <c r="G164" s="69"/>
    </row>
    <row r="167" spans="1:7" x14ac:dyDescent="0.3">
      <c r="D167" t="s">
        <v>8</v>
      </c>
    </row>
    <row r="168" spans="1:7" x14ac:dyDescent="0.3">
      <c r="D168" s="70" t="s">
        <v>21</v>
      </c>
      <c r="E168" s="70"/>
    </row>
    <row r="169" spans="1:7" x14ac:dyDescent="0.3">
      <c r="D169" s="69" t="s">
        <v>7</v>
      </c>
      <c r="E169" s="69"/>
    </row>
  </sheetData>
  <sortState ref="B10:G18">
    <sortCondition ref="C16:C18"/>
  </sortState>
  <mergeCells count="11">
    <mergeCell ref="D169:E169"/>
    <mergeCell ref="B163:C163"/>
    <mergeCell ref="F163:G163"/>
    <mergeCell ref="B164:C164"/>
    <mergeCell ref="F164:G164"/>
    <mergeCell ref="D168:E168"/>
    <mergeCell ref="A9:G9"/>
    <mergeCell ref="A10:G10"/>
    <mergeCell ref="B159:F159"/>
    <mergeCell ref="B162:C162"/>
    <mergeCell ref="F162:G162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B19" sqref="B19:C19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66" t="s">
        <v>11</v>
      </c>
      <c r="B6" s="66"/>
      <c r="C6" s="66"/>
      <c r="D6" s="66"/>
      <c r="E6" s="66"/>
      <c r="F6" s="66"/>
      <c r="G6" s="66"/>
    </row>
    <row r="7" spans="1:7" ht="18" x14ac:dyDescent="0.35">
      <c r="A7" s="66" t="s">
        <v>25</v>
      </c>
      <c r="B7" s="66"/>
      <c r="C7" s="66"/>
      <c r="D7" s="66"/>
      <c r="E7" s="66"/>
      <c r="F7" s="66"/>
      <c r="G7" s="66"/>
    </row>
    <row r="8" spans="1:7" ht="15" thickBot="1" x14ac:dyDescent="0.35">
      <c r="G8" s="17" t="s">
        <v>9</v>
      </c>
    </row>
    <row r="9" spans="1:7" ht="15.6" x14ac:dyDescent="0.3">
      <c r="B9" s="7" t="s">
        <v>1</v>
      </c>
      <c r="C9" s="8" t="s">
        <v>2</v>
      </c>
      <c r="D9" s="8" t="s">
        <v>12</v>
      </c>
      <c r="E9" s="8" t="s">
        <v>13</v>
      </c>
      <c r="F9" s="8" t="s">
        <v>14</v>
      </c>
      <c r="G9" s="9" t="s">
        <v>4</v>
      </c>
    </row>
    <row r="10" spans="1:7" ht="15.6" x14ac:dyDescent="0.3">
      <c r="A10" s="5"/>
      <c r="B10" s="32"/>
      <c r="C10" s="11"/>
      <c r="D10" s="11" t="s">
        <v>23</v>
      </c>
      <c r="E10" s="11"/>
      <c r="F10" s="11"/>
      <c r="G10" s="18">
        <v>6859099.6799999997</v>
      </c>
    </row>
    <row r="11" spans="1:7" ht="15.6" x14ac:dyDescent="0.3">
      <c r="A11" s="5"/>
      <c r="B11" s="39"/>
      <c r="C11" s="33"/>
      <c r="D11" s="56"/>
      <c r="E11" s="11"/>
      <c r="F11" s="57"/>
      <c r="G11" s="18"/>
    </row>
    <row r="12" spans="1:7" ht="15.6" x14ac:dyDescent="0.3">
      <c r="A12" s="5"/>
      <c r="B12" s="52" t="s">
        <v>19</v>
      </c>
      <c r="C12" s="53"/>
      <c r="D12" s="54"/>
      <c r="E12" s="58"/>
      <c r="F12" s="55">
        <f>SUM(F11)</f>
        <v>0</v>
      </c>
      <c r="G12" s="18"/>
    </row>
    <row r="13" spans="1:7" x14ac:dyDescent="0.3">
      <c r="A13" s="24"/>
      <c r="B13" s="71" t="s">
        <v>26</v>
      </c>
      <c r="C13" s="72"/>
      <c r="D13" s="72"/>
      <c r="E13" s="72"/>
      <c r="F13" s="73"/>
      <c r="G13" s="37">
        <f>G11</f>
        <v>0</v>
      </c>
    </row>
    <row r="14" spans="1:7" x14ac:dyDescent="0.3">
      <c r="A14" s="5"/>
      <c r="B14" s="20"/>
      <c r="C14" s="20"/>
      <c r="D14" s="20"/>
      <c r="E14" s="20"/>
      <c r="F14" s="20"/>
      <c r="G14" s="21"/>
    </row>
    <row r="15" spans="1:7" x14ac:dyDescent="0.3">
      <c r="A15" s="5"/>
      <c r="B15" s="20"/>
      <c r="C15" s="20"/>
      <c r="D15" s="20"/>
      <c r="E15" s="20"/>
      <c r="F15" s="20"/>
      <c r="G15" s="21"/>
    </row>
    <row r="16" spans="1:7" x14ac:dyDescent="0.3">
      <c r="A16" s="5"/>
      <c r="B16" s="20"/>
      <c r="C16" s="20"/>
      <c r="D16" s="20"/>
      <c r="E16" s="20"/>
      <c r="F16" s="20"/>
      <c r="G16" s="21"/>
    </row>
    <row r="17" spans="2:11" ht="15" thickBot="1" x14ac:dyDescent="0.35">
      <c r="B17" s="68"/>
      <c r="C17" s="68"/>
      <c r="F17" s="68"/>
      <c r="G17" s="68"/>
    </row>
    <row r="18" spans="2:11" x14ac:dyDescent="0.3">
      <c r="B18" s="70" t="s">
        <v>102</v>
      </c>
      <c r="C18" s="70"/>
      <c r="F18" s="70" t="s">
        <v>15</v>
      </c>
      <c r="G18" s="70"/>
    </row>
    <row r="19" spans="2:11" x14ac:dyDescent="0.3">
      <c r="B19" s="69" t="s">
        <v>17</v>
      </c>
      <c r="C19" s="69"/>
      <c r="F19" s="69" t="s">
        <v>6</v>
      </c>
      <c r="G19" s="69"/>
    </row>
    <row r="21" spans="2:11" x14ac:dyDescent="0.3">
      <c r="K21" s="36"/>
    </row>
    <row r="22" spans="2:11" x14ac:dyDescent="0.3">
      <c r="D22" t="s">
        <v>8</v>
      </c>
    </row>
    <row r="23" spans="2:11" x14ac:dyDescent="0.3">
      <c r="D23" s="70" t="s">
        <v>21</v>
      </c>
      <c r="E23" s="70"/>
    </row>
    <row r="24" spans="2:11" x14ac:dyDescent="0.3">
      <c r="D24" s="69" t="s">
        <v>7</v>
      </c>
      <c r="E24" s="69"/>
    </row>
  </sheetData>
  <mergeCells count="11">
    <mergeCell ref="A6:G6"/>
    <mergeCell ref="A7:G7"/>
    <mergeCell ref="B17:C17"/>
    <mergeCell ref="F17:G17"/>
    <mergeCell ref="B18:C18"/>
    <mergeCell ref="F18:G18"/>
    <mergeCell ref="F19:G19"/>
    <mergeCell ref="D23:E23"/>
    <mergeCell ref="D24:E24"/>
    <mergeCell ref="B19:C19"/>
    <mergeCell ref="B13:F13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32"/>
  <sheetViews>
    <sheetView tabSelected="1" topLeftCell="A4" zoomScaleNormal="100" workbookViewId="0">
      <selection activeCell="J27" sqref="J27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66" t="s">
        <v>0</v>
      </c>
      <c r="B6" s="66"/>
      <c r="C6" s="66"/>
      <c r="D6" s="66"/>
      <c r="E6" s="66"/>
      <c r="F6" s="66"/>
      <c r="G6" s="66"/>
    </row>
    <row r="7" spans="1:13" ht="18" x14ac:dyDescent="0.35">
      <c r="A7" s="66" t="s">
        <v>27</v>
      </c>
      <c r="B7" s="66"/>
      <c r="C7" s="66"/>
      <c r="D7" s="66"/>
      <c r="E7" s="66"/>
      <c r="F7" s="66"/>
      <c r="G7" s="66"/>
    </row>
    <row r="8" spans="1:13" ht="15" thickBot="1" x14ac:dyDescent="0.35">
      <c r="G8" s="17" t="s">
        <v>5</v>
      </c>
    </row>
    <row r="9" spans="1:13" ht="15.6" x14ac:dyDescent="0.3">
      <c r="B9" s="7" t="s">
        <v>1</v>
      </c>
      <c r="C9" s="8" t="s">
        <v>2</v>
      </c>
      <c r="D9" s="8" t="s">
        <v>12</v>
      </c>
      <c r="E9" s="8" t="s">
        <v>13</v>
      </c>
      <c r="F9" s="9" t="s">
        <v>14</v>
      </c>
      <c r="G9" s="9" t="s">
        <v>4</v>
      </c>
    </row>
    <row r="10" spans="1:13" ht="15.6" x14ac:dyDescent="0.3">
      <c r="B10" s="14"/>
      <c r="C10" s="1"/>
      <c r="D10" s="11" t="s">
        <v>23</v>
      </c>
      <c r="E10" s="1"/>
      <c r="F10" s="15"/>
      <c r="G10" s="16">
        <v>20416459.670000002</v>
      </c>
    </row>
    <row r="11" spans="1:13" x14ac:dyDescent="0.3">
      <c r="B11" s="4">
        <v>45966</v>
      </c>
      <c r="C11" s="3" t="s">
        <v>45</v>
      </c>
      <c r="D11" s="1" t="s">
        <v>48</v>
      </c>
      <c r="E11" s="2">
        <v>607700</v>
      </c>
      <c r="F11" s="2"/>
      <c r="G11" s="12">
        <f>G10+F11-E11</f>
        <v>19808759.670000002</v>
      </c>
      <c r="M11" s="12">
        <f>M10+L11-K11</f>
        <v>0</v>
      </c>
    </row>
    <row r="12" spans="1:13" x14ac:dyDescent="0.3">
      <c r="B12" s="4">
        <v>45966</v>
      </c>
      <c r="C12" s="3" t="s">
        <v>46</v>
      </c>
      <c r="D12" s="1" t="s">
        <v>47</v>
      </c>
      <c r="E12" s="23">
        <v>52805</v>
      </c>
      <c r="F12" s="2"/>
      <c r="G12" s="12">
        <f t="shared" ref="G12:G21" si="0">G11+F12-E12</f>
        <v>19755954.670000002</v>
      </c>
    </row>
    <row r="13" spans="1:13" x14ac:dyDescent="0.3">
      <c r="B13" s="4">
        <v>45967</v>
      </c>
      <c r="C13" s="3" t="s">
        <v>40</v>
      </c>
      <c r="D13" s="1" t="s">
        <v>30</v>
      </c>
      <c r="E13" s="23"/>
      <c r="F13" s="2">
        <v>4500</v>
      </c>
      <c r="G13" s="12">
        <f t="shared" si="0"/>
        <v>19760454.670000002</v>
      </c>
    </row>
    <row r="14" spans="1:13" x14ac:dyDescent="0.3">
      <c r="A14" s="29"/>
      <c r="B14" s="4">
        <v>45972</v>
      </c>
      <c r="C14" s="3" t="s">
        <v>29</v>
      </c>
      <c r="D14" s="1" t="s">
        <v>30</v>
      </c>
      <c r="E14" s="23"/>
      <c r="F14" s="2">
        <v>1500</v>
      </c>
      <c r="G14" s="12">
        <f t="shared" si="0"/>
        <v>19761954.670000002</v>
      </c>
    </row>
    <row r="15" spans="1:13" ht="14.25" customHeight="1" x14ac:dyDescent="0.3">
      <c r="A15" s="29"/>
      <c r="B15" s="25">
        <v>45975</v>
      </c>
      <c r="C15" s="22" t="s">
        <v>40</v>
      </c>
      <c r="D15" s="1" t="s">
        <v>30</v>
      </c>
      <c r="E15" s="23"/>
      <c r="F15" s="23">
        <v>5000</v>
      </c>
      <c r="G15" s="12">
        <f t="shared" si="0"/>
        <v>19766954.670000002</v>
      </c>
    </row>
    <row r="16" spans="1:13" x14ac:dyDescent="0.3">
      <c r="A16" s="29"/>
      <c r="B16" s="25">
        <v>45979</v>
      </c>
      <c r="C16" s="22" t="s">
        <v>72</v>
      </c>
      <c r="D16" s="1" t="s">
        <v>73</v>
      </c>
      <c r="E16" s="23">
        <v>580000.68000000005</v>
      </c>
      <c r="F16" s="2"/>
      <c r="G16" s="12">
        <f t="shared" si="0"/>
        <v>19186953.990000002</v>
      </c>
    </row>
    <row r="17" spans="2:7" x14ac:dyDescent="0.3">
      <c r="B17" s="25">
        <v>45979</v>
      </c>
      <c r="C17" s="22" t="s">
        <v>74</v>
      </c>
      <c r="D17" s="1" t="s">
        <v>75</v>
      </c>
      <c r="E17" s="23">
        <v>24780</v>
      </c>
      <c r="F17" s="2"/>
      <c r="G17" s="12">
        <f t="shared" si="0"/>
        <v>19162173.990000002</v>
      </c>
    </row>
    <row r="18" spans="2:7" x14ac:dyDescent="0.3">
      <c r="B18" s="25">
        <v>45979</v>
      </c>
      <c r="C18" s="22" t="s">
        <v>76</v>
      </c>
      <c r="D18" s="1" t="s">
        <v>77</v>
      </c>
      <c r="E18" s="23">
        <v>29280</v>
      </c>
      <c r="F18" s="2"/>
      <c r="G18" s="12">
        <f t="shared" si="0"/>
        <v>19132893.990000002</v>
      </c>
    </row>
    <row r="19" spans="2:7" x14ac:dyDescent="0.3">
      <c r="B19" s="25">
        <v>45982</v>
      </c>
      <c r="C19" s="22" t="s">
        <v>40</v>
      </c>
      <c r="D19" s="1" t="s">
        <v>30</v>
      </c>
      <c r="E19" s="23"/>
      <c r="F19" s="2">
        <v>125000</v>
      </c>
      <c r="G19" s="12">
        <f t="shared" si="0"/>
        <v>19257893.990000002</v>
      </c>
    </row>
    <row r="20" spans="2:7" x14ac:dyDescent="0.3">
      <c r="B20" s="25">
        <v>45985</v>
      </c>
      <c r="C20" s="22" t="s">
        <v>40</v>
      </c>
      <c r="D20" s="1" t="s">
        <v>30</v>
      </c>
      <c r="E20" s="23"/>
      <c r="F20" s="2">
        <v>3000</v>
      </c>
      <c r="G20" s="12">
        <f t="shared" si="0"/>
        <v>19260893.990000002</v>
      </c>
    </row>
    <row r="21" spans="2:7" x14ac:dyDescent="0.3">
      <c r="B21" s="25">
        <v>45986</v>
      </c>
      <c r="C21" s="22" t="s">
        <v>40</v>
      </c>
      <c r="D21" s="1" t="s">
        <v>30</v>
      </c>
      <c r="E21" s="23"/>
      <c r="F21" s="2">
        <v>3000</v>
      </c>
      <c r="G21" s="12">
        <f t="shared" si="0"/>
        <v>19263893.990000002</v>
      </c>
    </row>
    <row r="22" spans="2:7" x14ac:dyDescent="0.3">
      <c r="B22" s="27">
        <v>45988</v>
      </c>
      <c r="C22" s="30" t="s">
        <v>40</v>
      </c>
      <c r="D22" s="1" t="s">
        <v>30</v>
      </c>
      <c r="E22" s="23"/>
      <c r="F22" s="2">
        <v>1500</v>
      </c>
      <c r="G22" s="12">
        <f>G21+F22-E22</f>
        <v>19265393.990000002</v>
      </c>
    </row>
    <row r="23" spans="2:7" s="29" customFormat="1" x14ac:dyDescent="0.3">
      <c r="B23" s="49" t="s">
        <v>19</v>
      </c>
      <c r="C23" s="46"/>
      <c r="D23" s="50"/>
      <c r="E23" s="51">
        <f>SUM(E11:E22)</f>
        <v>1294565.6800000002</v>
      </c>
      <c r="F23" s="48">
        <f>SUM(F11:F22)</f>
        <v>143500</v>
      </c>
      <c r="G23" s="12"/>
    </row>
    <row r="24" spans="2:7" ht="15" customHeight="1" thickBot="1" x14ac:dyDescent="0.35">
      <c r="B24" s="74" t="s">
        <v>28</v>
      </c>
      <c r="C24" s="75"/>
      <c r="D24" s="75"/>
      <c r="E24" s="75"/>
      <c r="F24" s="76"/>
      <c r="G24" s="38">
        <f>G22</f>
        <v>19265393.990000002</v>
      </c>
    </row>
    <row r="27" spans="2:7" ht="15" thickBot="1" x14ac:dyDescent="0.35">
      <c r="B27" s="68"/>
      <c r="C27" s="68"/>
      <c r="F27" s="68"/>
      <c r="G27" s="68"/>
    </row>
    <row r="28" spans="2:7" x14ac:dyDescent="0.3">
      <c r="B28" s="70" t="s">
        <v>102</v>
      </c>
      <c r="C28" s="70"/>
      <c r="F28" s="70" t="s">
        <v>15</v>
      </c>
      <c r="G28" s="70"/>
    </row>
    <row r="29" spans="2:7" x14ac:dyDescent="0.3">
      <c r="B29" s="69" t="s">
        <v>103</v>
      </c>
      <c r="C29" s="69"/>
      <c r="F29" s="69" t="s">
        <v>6</v>
      </c>
      <c r="G29" s="69"/>
    </row>
    <row r="30" spans="2:7" x14ac:dyDescent="0.3">
      <c r="D30" t="s">
        <v>8</v>
      </c>
    </row>
    <row r="31" spans="2:7" x14ac:dyDescent="0.3">
      <c r="D31" s="70" t="s">
        <v>20</v>
      </c>
      <c r="E31" s="70"/>
    </row>
    <row r="32" spans="2:7" x14ac:dyDescent="0.3">
      <c r="D32" s="69" t="s">
        <v>7</v>
      </c>
      <c r="E32" s="69"/>
    </row>
  </sheetData>
  <mergeCells count="11">
    <mergeCell ref="D32:E32"/>
    <mergeCell ref="B28:C28"/>
    <mergeCell ref="F28:G28"/>
    <mergeCell ref="B29:C29"/>
    <mergeCell ref="F29:G29"/>
    <mergeCell ref="D31:E31"/>
    <mergeCell ref="A6:G6"/>
    <mergeCell ref="A7:G7"/>
    <mergeCell ref="B24:F24"/>
    <mergeCell ref="B27:C27"/>
    <mergeCell ref="F27:G27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2025-12-03T18:41:24Z</cp:lastPrinted>
  <dcterms:created xsi:type="dcterms:W3CDTF">2023-03-31T14:42:22Z</dcterms:created>
  <dcterms:modified xsi:type="dcterms:W3CDTF">2025-12-11T15:49:23Z</dcterms:modified>
</cp:coreProperties>
</file>