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Ingresos y Egresos\Octubre\"/>
    </mc:Choice>
  </mc:AlternateContent>
  <xr:revisionPtr revIDLastSave="0" documentId="13_ncr:1_{6246E125-9E92-48DD-A320-37CD3ECCDAC7}" xr6:coauthVersionLast="36" xr6:coauthVersionMax="36" xr10:uidLastSave="{00000000-0000-0000-0000-000000000000}"/>
  <bookViews>
    <workbookView xWindow="0" yWindow="0" windowWidth="17490" windowHeight="7980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8" l="1"/>
  <c r="G24" i="7"/>
  <c r="F23" i="7"/>
  <c r="E23" i="7"/>
  <c r="G213" i="2"/>
  <c r="G18" i="2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15" i="2"/>
  <c r="G16" i="2" s="1"/>
  <c r="G17" i="2" s="1"/>
  <c r="F212" i="2"/>
  <c r="E212" i="2"/>
  <c r="G14" i="2" l="1"/>
  <c r="G11" i="8" l="1"/>
  <c r="G13" i="8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l="1"/>
  <c r="G22" i="7" s="1"/>
</calcChain>
</file>

<file path=xl/sharedStrings.xml><?xml version="1.0" encoding="utf-8"?>
<sst xmlns="http://schemas.openxmlformats.org/spreadsheetml/2006/main" count="417" uniqueCount="135">
  <si>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</si>
  <si>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</si>
  <si>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</si>
  <si>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</si>
  <si>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</si>
  <si>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</si>
  <si>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</si>
  <si>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</si>
  <si>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</si>
  <si>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</si>
  <si>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</si>
  <si>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</si>
  <si>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</si>
  <si>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</si>
  <si>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</si>
  <si>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</si>
  <si>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</si>
  <si>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</si>
  <si>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>Auxiliar</t>
  </si>
  <si>
    <t xml:space="preserve">Auxiliar </t>
  </si>
  <si>
    <t>Licda.Valeria Valdez</t>
  </si>
  <si>
    <t>Licda. Valeria Valdez</t>
  </si>
  <si>
    <t>Balance al 30/09/2025</t>
  </si>
  <si>
    <t>BALANCE AL 31 OCTUBRE 2025 CUENTA ESPECIAL</t>
  </si>
  <si>
    <t>INGRESOS Y EGRESOS   MES DE OCTUBRE 2025</t>
  </si>
  <si>
    <t>BALANCE AL 31 DE OCTUBRE 2025 CUENTA COLECTORA RECURSOS PROPIOS</t>
  </si>
  <si>
    <t>INGRESOS Y EGRESOS  MES DE OCTUBRE 2025</t>
  </si>
  <si>
    <t>BALANCE AL 31 OCTUBRE DE 2025 CUENTA RECURSOS PROPIOS (USD)</t>
  </si>
  <si>
    <t>DEPÓSITO</t>
  </si>
  <si>
    <t xml:space="preserve">INGRESO POR TRANSFERENCIA </t>
  </si>
  <si>
    <t>l</t>
  </si>
  <si>
    <t>LOTE 731</t>
  </si>
  <si>
    <t>LOTE 004</t>
  </si>
  <si>
    <t>TARJETA DE CRÉDITO  (SANTIAGO)</t>
  </si>
  <si>
    <t>RETENCIÓN 2.5% DE COBRO TC</t>
  </si>
  <si>
    <t xml:space="preserve">TARJETA DE CRÉDITO </t>
  </si>
  <si>
    <t>I</t>
  </si>
  <si>
    <t>LOTE 732</t>
  </si>
  <si>
    <t>LOTE 005</t>
  </si>
  <si>
    <t>COMISIÓN POR SERVICIOS (PAGO CARDNET)</t>
  </si>
  <si>
    <t>LOTE 733</t>
  </si>
  <si>
    <t>LOTE 006</t>
  </si>
  <si>
    <t>RENOV. Y EXPE. DE LICENCIA (CHEQUES)</t>
  </si>
  <si>
    <t>INGRESOS Y EGRESOS  MES OCTUBRE  2025</t>
  </si>
  <si>
    <t>RETENCIÓN 2.5% DE COBRO TC (SANTIAGO)</t>
  </si>
  <si>
    <t xml:space="preserve">RETENCIÓN 2.5% DE COBRO TC </t>
  </si>
  <si>
    <t>LOTE 734</t>
  </si>
  <si>
    <t>LOTE 735</t>
  </si>
  <si>
    <t>LOTE 007</t>
  </si>
  <si>
    <t>JULIO CÉSAR VALENTÍN JIMINIÁN</t>
  </si>
  <si>
    <t>FRANCISCO EDUARDO CAMPOS ÁLVAREZ</t>
  </si>
  <si>
    <t>RAFIEL ELISA VÁSQUEZ JAVIER</t>
  </si>
  <si>
    <t>JORGE LUIS MORONTA PÉREZ</t>
  </si>
  <si>
    <r>
      <t>LILLIAN GISELLE BÁEZ UREÑA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</si>
  <si>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 xml:space="preserve">JORGE LUIS CEBALLOS PIMENTEL </t>
  </si>
  <si>
    <t xml:space="preserve">VÍCTOR RAMÓN DÍAZ DELMONTE </t>
  </si>
  <si>
    <t>GLENN DAVIS FELIPE CASTRO</t>
  </si>
  <si>
    <t>ISAURA ISABEL PEÑALÓ MONTERO</t>
  </si>
  <si>
    <t>AMILCAR DEMETRIO CARRASCO RODRÍGUEZ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</si>
  <si>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</si>
  <si>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</si>
  <si>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</si>
  <si>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</si>
  <si>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</si>
  <si>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ULISES GREGORIO BILLINI GÓNZALEZ</t>
  </si>
  <si>
    <t>NIDIA PAULINO VALDEZ DE VALERIO</t>
  </si>
  <si>
    <t>FERNANDO MANUEL BONILLA MENDOZA</t>
  </si>
  <si>
    <t>YULISA FRANCISCA ROZÓN ORTÍZ</t>
  </si>
  <si>
    <t>JUAN ELIESER CLASE CRUZ</t>
  </si>
  <si>
    <r>
      <t>DAVID AMILCAR ROMERO HERNÁNDEZ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</si>
  <si>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CARGO POR COMISIÓN DE LIBRAMIENTO (1678)</t>
  </si>
  <si>
    <t>CARGOS POR TRANSFERENCIA EXTERIOR</t>
  </si>
  <si>
    <t>LOTE 736</t>
  </si>
  <si>
    <t>LOTE 008</t>
  </si>
  <si>
    <t>LOTE 737</t>
  </si>
  <si>
    <t>RESOL. AJUSTADORES (CHEQUES)</t>
  </si>
  <si>
    <t>LOTE 009</t>
  </si>
  <si>
    <t>MILAGROS DE JESÚS VÁSQUEZ GUTIÉRREZ</t>
  </si>
  <si>
    <t xml:space="preserve">SUPERINTENDENCIA DE SEGUROS (CHEQUES) </t>
  </si>
  <si>
    <t>RENOV. DE LICENCIA/ RESOL. AJUSTADORES (CHEQUES)</t>
  </si>
  <si>
    <t>LOTE 738</t>
  </si>
  <si>
    <t>LOTE 010</t>
  </si>
  <si>
    <t>CARGOS BANCARIOS 0.15%, CHEQUES PAGADOS</t>
  </si>
  <si>
    <t>CARGOS POR TRANSFERENCIA EXTERIOR DE REINSURANCE COMPANY</t>
  </si>
  <si>
    <t>COMISIÓN POR CORRECIÓN DE DEPÓSITO DE CHEQUE</t>
  </si>
  <si>
    <t>SOLIC. DE LICENCIA (CHEQUES)</t>
  </si>
  <si>
    <t>LOTE 739</t>
  </si>
  <si>
    <t>LOTE 011</t>
  </si>
  <si>
    <t>LOTE 740</t>
  </si>
  <si>
    <t>LOTE 012</t>
  </si>
  <si>
    <t>LOTE 741</t>
  </si>
  <si>
    <t>LOTE 013</t>
  </si>
  <si>
    <t>RESOL. RENOV. DE LICENCIA (CHEQUES)</t>
  </si>
  <si>
    <t>LOTE 742</t>
  </si>
  <si>
    <t>LOTE 014</t>
  </si>
  <si>
    <t>ANDRÉS ANÍBAL OLEA SALAZAR</t>
  </si>
  <si>
    <t>LUIS ENRIQUE MATEO BURGOS</t>
  </si>
  <si>
    <t>ADALGISA DE LOS SANTOS DE ABREU</t>
  </si>
  <si>
    <t>LOTE 743</t>
  </si>
  <si>
    <t>LOTE 015</t>
  </si>
  <si>
    <t>PLANETA AZUL, SA</t>
  </si>
  <si>
    <t>LOTE 744</t>
  </si>
  <si>
    <t>LOTE 745</t>
  </si>
  <si>
    <t>LOTE 016</t>
  </si>
  <si>
    <t>RENOVACIÓN Y EXPEDICIÓN DE LICENCIA (CHEQUES)</t>
  </si>
  <si>
    <t>LOTE 746</t>
  </si>
  <si>
    <t>LOTE 017</t>
  </si>
  <si>
    <t>SANTIAGO NOVA MARMOLEJOS</t>
  </si>
  <si>
    <t>JUAN ALFONSO LLADO OLLER</t>
  </si>
  <si>
    <t>LIBR 1742</t>
  </si>
  <si>
    <t>EMPRESA TECNOLÓGICA JR ETEC, S.R.L.</t>
  </si>
  <si>
    <t>LIBR 1770</t>
  </si>
  <si>
    <t>CRISFLOR FLORISTERIA SRL</t>
  </si>
  <si>
    <t>CLARIBEL EVANS ESPINAL</t>
  </si>
  <si>
    <t xml:space="preserve">INGRESO POR ARRENDAMIENTO DE SOLAR </t>
  </si>
  <si>
    <t>LOTE 747</t>
  </si>
  <si>
    <t>LOTE 018</t>
  </si>
  <si>
    <t>LOTE 748</t>
  </si>
  <si>
    <t>LOTE 019</t>
  </si>
  <si>
    <t>LIBR 1806</t>
  </si>
  <si>
    <t>GTG INDUSTRIAL, SRL</t>
  </si>
  <si>
    <t>LIBR 1808</t>
  </si>
  <si>
    <t>RENOVACIÓN Y DUPLICADO DE LICENCIA (CHEQUES)</t>
  </si>
  <si>
    <t>LOTE 749</t>
  </si>
  <si>
    <t>LOTE 750</t>
  </si>
  <si>
    <t>LOTE 020</t>
  </si>
  <si>
    <t xml:space="preserve">LILLIAN GISELLE BÁEZ UREÑA </t>
  </si>
  <si>
    <t xml:space="preserve">DAVID AMILCAR ROMERO HERNÁNDEZ </t>
  </si>
  <si>
    <t>LOTE 751</t>
  </si>
  <si>
    <t>LOTE 021</t>
  </si>
  <si>
    <t>COMISIÓN MANEJO DE CUENTA</t>
  </si>
  <si>
    <t xml:space="preserve">TOTAL </t>
  </si>
  <si>
    <t>TOTAL</t>
  </si>
  <si>
    <t>Jorge Moronta</t>
  </si>
  <si>
    <t xml:space="preserve">Jorge Moronta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</si>
</sst>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XDR&quot;* #,##0.00_-;\-&quot;XDR&quot;* #,##0.00_-;_-&quot;XDR&quot;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164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164" fontId="5" fillId="0" borderId="1" xfId="1" applyFont="1" applyBorder="1"/>
    <xf numFmtId="164" fontId="5" fillId="0" borderId="3" xfId="1" applyFont="1" applyFill="1" applyBorder="1"/>
    <xf numFmtId="0" fontId="6" fillId="0" borderId="0" xfId="0" applyFont="1" applyAlignment="1">
      <alignment horizontal="right"/>
    </xf>
    <xf numFmtId="164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/>
    </xf>
    <xf numFmtId="164" fontId="6" fillId="0" borderId="0" xfId="1" applyFont="1" applyFill="1" applyBorder="1"/>
    <xf numFmtId="0" fontId="0" fillId="4" borderId="1" xfId="0" applyFill="1" applyBorder="1" applyAlignment="1">
      <alignment horizontal="center"/>
    </xf>
    <xf numFmtId="164" fontId="0" fillId="4" borderId="1" xfId="1" applyFont="1" applyFill="1" applyBorder="1"/>
    <xf numFmtId="4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4" borderId="0" xfId="1" applyFont="1" applyFill="1"/>
    <xf numFmtId="164" fontId="0" fillId="4" borderId="0" xfId="0" applyNumberFormat="1" applyFill="1"/>
    <xf numFmtId="164" fontId="0" fillId="0" borderId="0" xfId="1" applyFont="1"/>
    <xf numFmtId="164" fontId="6" fillId="3" borderId="3" xfId="1" applyFont="1" applyFill="1" applyBorder="1"/>
    <xf numFmtId="164" fontId="6" fillId="3" borderId="3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1" xfId="0" applyFill="1" applyBorder="1" applyAlignment="1">
      <alignment horizontal="center" wrapText="1"/>
    </xf>
    <xf numFmtId="0" fontId="0" fillId="4" borderId="0" xfId="0" applyFill="1" applyAlignment="1">
      <alignment horizontal="left" vertical="top"/>
    </xf>
    <xf numFmtId="0" fontId="0" fillId="0" borderId="1" xfId="0" applyBorder="1" applyAlignment="1">
      <alignment wrapText="1"/>
    </xf>
    <xf numFmtId="0" fontId="0" fillId="4" borderId="1" xfId="0" applyFont="1" applyFill="1" applyBorder="1" applyAlignment="1">
      <alignment wrapText="1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164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164" fontId="1" fillId="2" borderId="10" xfId="1" applyFont="1" applyFill="1" applyBorder="1"/>
    <xf numFmtId="0" fontId="0" fillId="0" borderId="14" xfId="0" applyBorder="1"/>
    <xf numFmtId="164" fontId="1" fillId="0" borderId="15" xfId="1" applyFont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6" fillId="3" borderId="9" xfId="2" applyFont="1" applyFill="1" applyBorder="1" applyAlignment="1">
      <alignment horizontal="center"/>
    </xf>
    <xf numFmtId="44" fontId="6" fillId="3" borderId="10" xfId="2" applyFont="1" applyFill="1" applyBorder="1" applyAlignment="1">
      <alignment horizontal="center"/>
    </xf>
    <xf numFmtId="44" fontId="6" fillId="3" borderId="8" xfId="2" applyFont="1" applyFill="1" applyBorder="1" applyAlignment="1">
      <alignment horizontal="center"/>
    </xf>
    <xf numFmtId="164" fontId="6" fillId="3" borderId="11" xfId="1" applyFont="1" applyFill="1" applyBorder="1" applyAlignment="1">
      <alignment horizontal="center"/>
    </xf>
    <xf numFmtId="164" fontId="6" fillId="3" borderId="12" xfId="1" applyFont="1" applyFill="1" applyBorder="1" applyAlignment="1">
      <alignment horizontal="center"/>
    </xf>
    <xf numFmtId="164" fontId="6" fillId="3" borderId="13" xfId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223"/>
  <sheetViews>
    <sheetView tabSelected="1" zoomScaleNormal="100" workbookViewId="0">
      <selection activeCell="A10" sqref="A10:G10"/>
    </sheetView>
  </sheetViews>
  <sheetFormatPr defaultColWidth="11.42578125" defaultRowHeight="15" x14ac:dyDescent="0.25"/>
  <cols>
    <col min="1" max="1" width="0.42578125" customWidth="1"/>
    <col min="2" max="2" width="11.7109375" customWidth="1"/>
    <col min="3" max="3" width="11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3.7109375" customWidth="1"/>
    <col min="10" max="10" width="14.140625" bestFit="1" customWidth="1"/>
    <col min="11" max="11" width="12.28515625" bestFit="1" customWidth="1"/>
    <col min="12" max="12" width="14.140625" bestFit="1" customWidth="1"/>
  </cols>
  <sheetData>
    <row r="9" spans="1:8" ht="18.75" x14ac:dyDescent="0.3">
      <c r="A9" s="61" t="s">
        <v>3</v>
      </c>
      <c r="B9" s="61"/>
      <c r="C9" s="61"/>
      <c r="D9" s="61"/>
      <c r="E9" s="61"/>
      <c r="F9" s="61"/>
      <c r="G9" s="61"/>
    </row>
    <row r="10" spans="1:8" s="5" customFormat="1" ht="18.75" x14ac:dyDescent="0.3">
      <c r="A10" s="61" t="s">
        <v>43</v>
      </c>
      <c r="B10" s="61"/>
      <c r="C10" s="61"/>
      <c r="D10" s="61"/>
      <c r="E10" s="61"/>
      <c r="F10" s="61"/>
      <c r="G10" s="61"/>
    </row>
    <row r="11" spans="1:8" s="5" customFormat="1" ht="15.75" thickBot="1" x14ac:dyDescent="0.3">
      <c r="A11"/>
      <c r="B11"/>
      <c r="C11"/>
      <c r="D11"/>
      <c r="E11"/>
      <c r="F11"/>
      <c r="G11" s="17" t="s">
        <v>9</v>
      </c>
    </row>
    <row r="12" spans="1:8" s="5" customFormat="1" ht="15.75" x14ac:dyDescent="0.25">
      <c r="A12"/>
      <c r="B12" s="7" t="s">
        <v>1</v>
      </c>
      <c r="C12" s="8" t="s">
        <v>2</v>
      </c>
      <c r="D12" s="8" t="s">
        <v>12</v>
      </c>
      <c r="E12" s="8" t="s">
        <v>13</v>
      </c>
      <c r="F12" s="8" t="s">
        <v>14</v>
      </c>
      <c r="G12" s="9" t="s">
        <v>4</v>
      </c>
    </row>
    <row r="13" spans="1:8" s="5" customFormat="1" ht="15.75" x14ac:dyDescent="0.25">
      <c r="B13" s="32"/>
      <c r="C13" s="11"/>
      <c r="D13" s="11" t="s">
        <v>22</v>
      </c>
      <c r="E13" s="11"/>
      <c r="F13" s="11"/>
      <c r="G13" s="18">
        <v>12063024.93</v>
      </c>
      <c r="H13" s="18"/>
    </row>
    <row r="14" spans="1:8" s="5" customFormat="1" ht="15.75" x14ac:dyDescent="0.25">
      <c r="B14" s="19">
        <v>45931</v>
      </c>
      <c r="C14" s="10" t="s">
        <v>30</v>
      </c>
      <c r="D14" s="1" t="s">
        <v>29</v>
      </c>
      <c r="E14" s="23"/>
      <c r="F14" s="6">
        <v>24000</v>
      </c>
      <c r="G14" s="18">
        <f>G13+F14-E14</f>
        <v>12087024.93</v>
      </c>
    </row>
    <row r="15" spans="1:8" s="29" customFormat="1" ht="15.75" x14ac:dyDescent="0.25">
      <c r="A15" s="5"/>
      <c r="B15" s="19">
        <v>45931</v>
      </c>
      <c r="C15" s="10" t="s">
        <v>30</v>
      </c>
      <c r="D15" s="1" t="s">
        <v>28</v>
      </c>
      <c r="E15" s="6"/>
      <c r="F15" s="23">
        <v>8500</v>
      </c>
      <c r="G15" s="18">
        <f t="shared" ref="G15:G78" si="0">G14+F15-E15</f>
        <v>12095524.93</v>
      </c>
    </row>
    <row r="16" spans="1:8" s="29" customFormat="1" ht="15.75" x14ac:dyDescent="0.25">
      <c r="A16" s="5"/>
      <c r="B16" s="19">
        <v>45931</v>
      </c>
      <c r="C16" s="10" t="s">
        <v>31</v>
      </c>
      <c r="D16" s="1" t="s">
        <v>35</v>
      </c>
      <c r="E16" s="6"/>
      <c r="F16" s="6">
        <v>13000</v>
      </c>
      <c r="G16" s="18">
        <f t="shared" si="0"/>
        <v>12108524.93</v>
      </c>
    </row>
    <row r="17" spans="1:11" s="29" customFormat="1" ht="15.75" x14ac:dyDescent="0.25">
      <c r="A17" s="5"/>
      <c r="B17" s="19">
        <v>45931</v>
      </c>
      <c r="C17" s="10" t="s">
        <v>32</v>
      </c>
      <c r="D17" s="1" t="s">
        <v>33</v>
      </c>
      <c r="E17" s="6"/>
      <c r="F17" s="6">
        <v>1000</v>
      </c>
      <c r="G17" s="18">
        <f t="shared" si="0"/>
        <v>12109524.93</v>
      </c>
    </row>
    <row r="18" spans="1:11" s="29" customFormat="1" ht="15.75" x14ac:dyDescent="0.25">
      <c r="B18" s="19">
        <v>45931</v>
      </c>
      <c r="C18" s="22" t="s">
        <v>30</v>
      </c>
      <c r="D18" s="1" t="s">
        <v>34</v>
      </c>
      <c r="E18" s="23">
        <v>725</v>
      </c>
      <c r="F18" s="23"/>
      <c r="G18" s="18">
        <f t="shared" si="0"/>
        <v>12108799.93</v>
      </c>
    </row>
    <row r="19" spans="1:11" s="29" customFormat="1" ht="15.75" x14ac:dyDescent="0.25">
      <c r="B19" s="19">
        <v>45932</v>
      </c>
      <c r="C19" s="22" t="s">
        <v>30</v>
      </c>
      <c r="D19" s="1" t="s">
        <v>29</v>
      </c>
      <c r="E19" s="23"/>
      <c r="F19" s="23">
        <v>4000</v>
      </c>
      <c r="G19" s="18">
        <f t="shared" si="0"/>
        <v>12112799.93</v>
      </c>
    </row>
    <row r="20" spans="1:11" s="29" customFormat="1" ht="15.75" x14ac:dyDescent="0.25">
      <c r="B20" s="19">
        <v>45932</v>
      </c>
      <c r="C20" s="22" t="s">
        <v>36</v>
      </c>
      <c r="D20" s="1" t="s">
        <v>28</v>
      </c>
      <c r="E20" s="23"/>
      <c r="F20" s="23">
        <v>13000</v>
      </c>
      <c r="G20" s="18">
        <f t="shared" si="0"/>
        <v>12125799.93</v>
      </c>
      <c r="J20" s="40"/>
    </row>
    <row r="21" spans="1:11" s="29" customFormat="1" ht="15.75" x14ac:dyDescent="0.25">
      <c r="B21" s="19">
        <v>45932</v>
      </c>
      <c r="C21" s="22" t="s">
        <v>37</v>
      </c>
      <c r="D21" s="1" t="s">
        <v>35</v>
      </c>
      <c r="E21" s="23"/>
      <c r="F21" s="23">
        <v>6000</v>
      </c>
      <c r="G21" s="18">
        <f t="shared" si="0"/>
        <v>12131799.93</v>
      </c>
      <c r="K21" s="44"/>
    </row>
    <row r="22" spans="1:11" s="29" customFormat="1" ht="15.75" x14ac:dyDescent="0.25">
      <c r="B22" s="19">
        <v>45932</v>
      </c>
      <c r="C22" s="22" t="s">
        <v>38</v>
      </c>
      <c r="D22" s="1" t="s">
        <v>33</v>
      </c>
      <c r="E22" s="23"/>
      <c r="F22" s="23">
        <v>5000</v>
      </c>
      <c r="G22" s="18">
        <f t="shared" si="0"/>
        <v>12136799.93</v>
      </c>
    </row>
    <row r="23" spans="1:11" s="29" customFormat="1" ht="15.75" x14ac:dyDescent="0.25">
      <c r="B23" s="19">
        <v>45932</v>
      </c>
      <c r="C23" s="22" t="s">
        <v>36</v>
      </c>
      <c r="D23" s="1" t="s">
        <v>45</v>
      </c>
      <c r="E23" s="23">
        <v>325</v>
      </c>
      <c r="F23" s="23"/>
      <c r="G23" s="18">
        <f t="shared" si="0"/>
        <v>12136474.93</v>
      </c>
    </row>
    <row r="24" spans="1:11" s="29" customFormat="1" ht="15.75" x14ac:dyDescent="0.25">
      <c r="B24" s="19">
        <v>45932</v>
      </c>
      <c r="C24" s="22" t="s">
        <v>30</v>
      </c>
      <c r="D24" s="1" t="s">
        <v>44</v>
      </c>
      <c r="E24" s="23">
        <v>25</v>
      </c>
      <c r="F24" s="23"/>
      <c r="G24" s="18">
        <f t="shared" si="0"/>
        <v>12136449.93</v>
      </c>
    </row>
    <row r="25" spans="1:11" s="29" customFormat="1" ht="15.75" x14ac:dyDescent="0.25">
      <c r="B25" s="19">
        <v>45932</v>
      </c>
      <c r="C25" s="22" t="s">
        <v>36</v>
      </c>
      <c r="D25" s="26" t="s">
        <v>39</v>
      </c>
      <c r="E25" s="23">
        <v>1400</v>
      </c>
      <c r="F25" s="23"/>
      <c r="G25" s="18">
        <f t="shared" si="0"/>
        <v>12135049.93</v>
      </c>
    </row>
    <row r="26" spans="1:11" s="29" customFormat="1" ht="15.75" x14ac:dyDescent="0.25">
      <c r="B26" s="31">
        <v>45933</v>
      </c>
      <c r="C26" s="22" t="s">
        <v>36</v>
      </c>
      <c r="D26" s="1" t="s">
        <v>28</v>
      </c>
      <c r="E26" s="23"/>
      <c r="F26" s="23">
        <v>3000</v>
      </c>
      <c r="G26" s="18">
        <f t="shared" si="0"/>
        <v>12138049.93</v>
      </c>
    </row>
    <row r="27" spans="1:11" s="29" customFormat="1" ht="15.75" x14ac:dyDescent="0.25">
      <c r="B27" s="31">
        <v>45933</v>
      </c>
      <c r="C27" s="22">
        <v>5494248</v>
      </c>
      <c r="D27" s="26" t="s">
        <v>42</v>
      </c>
      <c r="E27" s="23"/>
      <c r="F27" s="23">
        <v>21000</v>
      </c>
      <c r="G27" s="18">
        <f t="shared" si="0"/>
        <v>12159049.93</v>
      </c>
      <c r="K27" s="34"/>
    </row>
    <row r="28" spans="1:11" s="29" customFormat="1" ht="15.75" x14ac:dyDescent="0.25">
      <c r="B28" s="31">
        <v>45933</v>
      </c>
      <c r="C28" s="22">
        <v>5494247</v>
      </c>
      <c r="D28" s="26" t="s">
        <v>42</v>
      </c>
      <c r="E28" s="23"/>
      <c r="F28" s="23">
        <v>6000</v>
      </c>
      <c r="G28" s="18">
        <f t="shared" si="0"/>
        <v>12165049.93</v>
      </c>
      <c r="J28" s="35"/>
    </row>
    <row r="29" spans="1:11" s="29" customFormat="1" ht="15.75" x14ac:dyDescent="0.25">
      <c r="B29" s="31">
        <v>45933</v>
      </c>
      <c r="C29" s="22">
        <v>525878</v>
      </c>
      <c r="D29" s="26" t="s">
        <v>42</v>
      </c>
      <c r="E29" s="23"/>
      <c r="F29" s="23">
        <v>1500</v>
      </c>
      <c r="G29" s="18">
        <f t="shared" si="0"/>
        <v>12166549.93</v>
      </c>
    </row>
    <row r="30" spans="1:11" s="29" customFormat="1" ht="15.75" x14ac:dyDescent="0.25">
      <c r="B30" s="31">
        <v>45933</v>
      </c>
      <c r="C30" s="22" t="s">
        <v>40</v>
      </c>
      <c r="D30" s="1" t="s">
        <v>35</v>
      </c>
      <c r="E30" s="23"/>
      <c r="F30" s="23">
        <v>5000</v>
      </c>
      <c r="G30" s="18">
        <f t="shared" si="0"/>
        <v>12171549.93</v>
      </c>
    </row>
    <row r="31" spans="1:11" s="29" customFormat="1" ht="15.75" x14ac:dyDescent="0.25">
      <c r="B31" s="31">
        <v>45933</v>
      </c>
      <c r="C31" s="22" t="s">
        <v>41</v>
      </c>
      <c r="D31" s="1" t="s">
        <v>33</v>
      </c>
      <c r="E31" s="23"/>
      <c r="F31" s="23">
        <v>7000</v>
      </c>
      <c r="G31" s="18">
        <f t="shared" si="0"/>
        <v>12178549.93</v>
      </c>
      <c r="J31" s="35"/>
    </row>
    <row r="32" spans="1:11" s="29" customFormat="1" ht="15.75" x14ac:dyDescent="0.25">
      <c r="B32" s="31">
        <v>45933</v>
      </c>
      <c r="C32" s="3" t="s">
        <v>36</v>
      </c>
      <c r="D32" s="1" t="s">
        <v>34</v>
      </c>
      <c r="E32" s="23">
        <v>150</v>
      </c>
      <c r="F32" s="23"/>
      <c r="G32" s="18">
        <f t="shared" si="0"/>
        <v>12178399.93</v>
      </c>
    </row>
    <row r="33" spans="2:12" s="29" customFormat="1" ht="15.75" x14ac:dyDescent="0.25">
      <c r="B33" s="31">
        <v>45933</v>
      </c>
      <c r="C33" s="22" t="s">
        <v>30</v>
      </c>
      <c r="D33" s="1" t="s">
        <v>44</v>
      </c>
      <c r="E33" s="23">
        <v>125</v>
      </c>
      <c r="F33" s="23"/>
      <c r="G33" s="18">
        <f t="shared" si="0"/>
        <v>12178274.93</v>
      </c>
    </row>
    <row r="34" spans="2:12" s="29" customFormat="1" ht="15.75" x14ac:dyDescent="0.25">
      <c r="B34" s="31">
        <v>45936</v>
      </c>
      <c r="C34" s="22" t="s">
        <v>36</v>
      </c>
      <c r="D34" s="1" t="s">
        <v>29</v>
      </c>
      <c r="E34" s="23"/>
      <c r="F34" s="23">
        <v>30000</v>
      </c>
      <c r="G34" s="18">
        <f t="shared" si="0"/>
        <v>12208274.93</v>
      </c>
    </row>
    <row r="35" spans="2:12" s="29" customFormat="1" ht="15.75" x14ac:dyDescent="0.25">
      <c r="B35" s="31">
        <v>45936</v>
      </c>
      <c r="C35" s="22" t="s">
        <v>36</v>
      </c>
      <c r="D35" s="1" t="s">
        <v>28</v>
      </c>
      <c r="E35" s="23"/>
      <c r="F35" s="23">
        <v>9000</v>
      </c>
      <c r="G35" s="18">
        <f t="shared" si="0"/>
        <v>12217274.93</v>
      </c>
    </row>
    <row r="36" spans="2:12" s="29" customFormat="1" ht="15.75" x14ac:dyDescent="0.25">
      <c r="B36" s="31">
        <v>45936</v>
      </c>
      <c r="C36" s="22" t="s">
        <v>46</v>
      </c>
      <c r="D36" s="1" t="s">
        <v>35</v>
      </c>
      <c r="E36" s="23"/>
      <c r="F36" s="23">
        <v>8000</v>
      </c>
      <c r="G36" s="18">
        <f t="shared" si="0"/>
        <v>12225274.93</v>
      </c>
    </row>
    <row r="37" spans="2:12" s="29" customFormat="1" ht="15.75" x14ac:dyDescent="0.25">
      <c r="B37" s="31">
        <v>45936</v>
      </c>
      <c r="C37" s="22" t="s">
        <v>36</v>
      </c>
      <c r="D37" s="1" t="s">
        <v>34</v>
      </c>
      <c r="E37" s="23">
        <v>125</v>
      </c>
      <c r="F37" s="23"/>
      <c r="G37" s="18">
        <f t="shared" si="0"/>
        <v>12225149.93</v>
      </c>
    </row>
    <row r="38" spans="2:12" s="29" customFormat="1" ht="15.75" x14ac:dyDescent="0.25">
      <c r="B38" s="31">
        <v>45936</v>
      </c>
      <c r="C38" s="22" t="s">
        <v>30</v>
      </c>
      <c r="D38" s="1" t="s">
        <v>44</v>
      </c>
      <c r="E38" s="23">
        <v>175</v>
      </c>
      <c r="F38" s="23"/>
      <c r="G38" s="18">
        <f t="shared" si="0"/>
        <v>12224974.93</v>
      </c>
    </row>
    <row r="39" spans="2:12" s="29" customFormat="1" ht="15.75" x14ac:dyDescent="0.25">
      <c r="B39" s="31">
        <v>45937</v>
      </c>
      <c r="C39" s="22" t="s">
        <v>30</v>
      </c>
      <c r="D39" s="1" t="s">
        <v>29</v>
      </c>
      <c r="E39" s="23"/>
      <c r="F39" s="23">
        <v>39920.9</v>
      </c>
      <c r="G39" s="18">
        <f t="shared" si="0"/>
        <v>12264895.83</v>
      </c>
    </row>
    <row r="40" spans="2:12" s="29" customFormat="1" ht="15.75" x14ac:dyDescent="0.25">
      <c r="B40" s="31">
        <v>45937</v>
      </c>
      <c r="C40" s="22" t="s">
        <v>30</v>
      </c>
      <c r="D40" s="1" t="s">
        <v>28</v>
      </c>
      <c r="E40" s="23"/>
      <c r="F40" s="23">
        <v>25000</v>
      </c>
      <c r="G40" s="18">
        <f t="shared" si="0"/>
        <v>12289895.83</v>
      </c>
    </row>
    <row r="41" spans="2:12" s="29" customFormat="1" ht="15.75" x14ac:dyDescent="0.25">
      <c r="B41" s="31">
        <v>45937</v>
      </c>
      <c r="C41" s="22" t="s">
        <v>47</v>
      </c>
      <c r="D41" s="1" t="s">
        <v>35</v>
      </c>
      <c r="E41" s="23"/>
      <c r="F41" s="23">
        <v>211000</v>
      </c>
      <c r="G41" s="18">
        <f t="shared" si="0"/>
        <v>12500895.83</v>
      </c>
    </row>
    <row r="42" spans="2:12" s="29" customFormat="1" ht="15.75" x14ac:dyDescent="0.25">
      <c r="B42" s="31">
        <v>45937</v>
      </c>
      <c r="C42" s="22" t="s">
        <v>48</v>
      </c>
      <c r="D42" s="1" t="s">
        <v>33</v>
      </c>
      <c r="E42" s="23"/>
      <c r="F42" s="23">
        <v>5000</v>
      </c>
      <c r="G42" s="18">
        <f t="shared" si="0"/>
        <v>12505895.83</v>
      </c>
    </row>
    <row r="43" spans="2:12" s="29" customFormat="1" ht="15.75" x14ac:dyDescent="0.25">
      <c r="B43" s="31">
        <v>45937</v>
      </c>
      <c r="C43" s="22">
        <v>57815</v>
      </c>
      <c r="D43" s="1" t="s">
        <v>49</v>
      </c>
      <c r="E43" s="23">
        <v>150000</v>
      </c>
      <c r="F43" s="23"/>
      <c r="G43" s="18">
        <f t="shared" si="0"/>
        <v>12355895.83</v>
      </c>
    </row>
    <row r="44" spans="2:12" s="29" customFormat="1" ht="15.75" x14ac:dyDescent="0.25">
      <c r="B44" s="31">
        <v>45937</v>
      </c>
      <c r="C44" s="22">
        <v>57816</v>
      </c>
      <c r="D44" s="26" t="s">
        <v>50</v>
      </c>
      <c r="E44" s="23">
        <v>80000</v>
      </c>
      <c r="F44" s="23"/>
      <c r="G44" s="18">
        <f t="shared" si="0"/>
        <v>12275895.83</v>
      </c>
    </row>
    <row r="45" spans="2:12" s="29" customFormat="1" ht="15.75" x14ac:dyDescent="0.25">
      <c r="B45" s="31">
        <v>45937</v>
      </c>
      <c r="C45" s="22">
        <v>57817</v>
      </c>
      <c r="D45" s="1" t="s">
        <v>51</v>
      </c>
      <c r="E45" s="23">
        <v>56100</v>
      </c>
      <c r="F45" s="23"/>
      <c r="G45" s="18">
        <f t="shared" si="0"/>
        <v>12219795.83</v>
      </c>
    </row>
    <row r="46" spans="2:12" s="29" customFormat="1" ht="15.75" x14ac:dyDescent="0.25">
      <c r="B46" s="31">
        <v>45937</v>
      </c>
      <c r="C46" s="22">
        <v>57818</v>
      </c>
      <c r="D46" s="26" t="s">
        <v>54</v>
      </c>
      <c r="E46" s="23">
        <v>56100</v>
      </c>
      <c r="F46" s="23"/>
      <c r="G46" s="18">
        <f t="shared" si="0"/>
        <v>12163695.83</v>
      </c>
    </row>
    <row r="47" spans="2:12" s="29" customFormat="1" ht="15.75" x14ac:dyDescent="0.25">
      <c r="B47" s="31">
        <v>45937</v>
      </c>
      <c r="C47" s="22">
        <v>57819</v>
      </c>
      <c r="D47" s="1" t="s">
        <v>53</v>
      </c>
      <c r="E47" s="23"/>
      <c r="F47" s="23"/>
      <c r="G47" s="18">
        <f t="shared" si="0"/>
        <v>12163695.83</v>
      </c>
      <c r="I47" s="41"/>
      <c r="L47" s="34"/>
    </row>
    <row r="48" spans="2:12" s="29" customFormat="1" ht="15.75" x14ac:dyDescent="0.25">
      <c r="B48" s="31">
        <v>45937</v>
      </c>
      <c r="C48" s="22">
        <v>57820</v>
      </c>
      <c r="D48" s="26" t="s">
        <v>52</v>
      </c>
      <c r="E48" s="23">
        <v>56100</v>
      </c>
      <c r="F48" s="23"/>
      <c r="G48" s="18">
        <f t="shared" si="0"/>
        <v>12107595.83</v>
      </c>
    </row>
    <row r="49" spans="2:11" s="29" customFormat="1" ht="15.75" x14ac:dyDescent="0.25">
      <c r="B49" s="31">
        <v>45937</v>
      </c>
      <c r="C49" s="22">
        <v>57821</v>
      </c>
      <c r="D49" s="26" t="s">
        <v>55</v>
      </c>
      <c r="E49" s="23">
        <v>56100</v>
      </c>
      <c r="F49" s="23"/>
      <c r="G49" s="18">
        <f t="shared" si="0"/>
        <v>12051495.83</v>
      </c>
    </row>
    <row r="50" spans="2:11" s="29" customFormat="1" ht="15.75" x14ac:dyDescent="0.25">
      <c r="B50" s="31">
        <v>45937</v>
      </c>
      <c r="C50" s="22">
        <v>57822</v>
      </c>
      <c r="D50" s="26" t="s">
        <v>56</v>
      </c>
      <c r="E50" s="23">
        <v>56100</v>
      </c>
      <c r="F50" s="23"/>
      <c r="G50" s="18">
        <f t="shared" si="0"/>
        <v>11995395.83</v>
      </c>
    </row>
    <row r="51" spans="2:11" s="29" customFormat="1" ht="15.75" x14ac:dyDescent="0.25">
      <c r="B51" s="31">
        <v>45937</v>
      </c>
      <c r="C51" s="22">
        <v>57823</v>
      </c>
      <c r="D51" s="26" t="s">
        <v>57</v>
      </c>
      <c r="E51" s="23">
        <v>56100</v>
      </c>
      <c r="F51" s="23"/>
      <c r="G51" s="18">
        <f t="shared" si="0"/>
        <v>11939295.83</v>
      </c>
    </row>
    <row r="52" spans="2:11" s="29" customFormat="1" ht="15.75" x14ac:dyDescent="0.25">
      <c r="B52" s="31">
        <v>45937</v>
      </c>
      <c r="C52" s="22">
        <v>57824</v>
      </c>
      <c r="D52" s="26" t="s">
        <v>58</v>
      </c>
      <c r="E52" s="2">
        <v>56100</v>
      </c>
      <c r="F52" s="23"/>
      <c r="G52" s="18">
        <f t="shared" si="0"/>
        <v>11883195.83</v>
      </c>
    </row>
    <row r="53" spans="2:11" s="29" customFormat="1" ht="15.75" x14ac:dyDescent="0.25">
      <c r="B53" s="31">
        <v>45937</v>
      </c>
      <c r="C53" s="22">
        <v>57825</v>
      </c>
      <c r="D53" s="1" t="s">
        <v>59</v>
      </c>
      <c r="E53" s="23">
        <v>56100</v>
      </c>
      <c r="F53" s="23"/>
      <c r="G53" s="18">
        <f t="shared" si="0"/>
        <v>11827095.83</v>
      </c>
    </row>
    <row r="54" spans="2:11" s="29" customFormat="1" ht="15.75" x14ac:dyDescent="0.25">
      <c r="B54" s="31">
        <v>45937</v>
      </c>
      <c r="C54" s="22">
        <v>57826</v>
      </c>
      <c r="D54" s="26" t="s">
        <v>60</v>
      </c>
      <c r="E54" s="23">
        <v>56100</v>
      </c>
      <c r="F54" s="23"/>
      <c r="G54" s="18">
        <f t="shared" si="0"/>
        <v>11770995.83</v>
      </c>
    </row>
    <row r="55" spans="2:11" s="29" customFormat="1" ht="15.75" x14ac:dyDescent="0.25">
      <c r="B55" s="31">
        <v>45937</v>
      </c>
      <c r="C55" s="22">
        <v>57827</v>
      </c>
      <c r="D55" s="26" t="s">
        <v>61</v>
      </c>
      <c r="E55" s="23">
        <v>56100</v>
      </c>
      <c r="F55" s="23"/>
      <c r="G55" s="18">
        <f t="shared" si="0"/>
        <v>11714895.83</v>
      </c>
      <c r="I55" s="41"/>
    </row>
    <row r="56" spans="2:11" s="29" customFormat="1" ht="15.75" x14ac:dyDescent="0.25">
      <c r="B56" s="31">
        <v>45937</v>
      </c>
      <c r="C56" s="22">
        <v>57828</v>
      </c>
      <c r="D56" s="26" t="s">
        <v>62</v>
      </c>
      <c r="E56" s="23">
        <v>56100</v>
      </c>
      <c r="F56" s="23"/>
      <c r="G56" s="18">
        <f t="shared" si="0"/>
        <v>11658795.83</v>
      </c>
      <c r="J56" s="34"/>
    </row>
    <row r="57" spans="2:11" s="29" customFormat="1" ht="15.75" x14ac:dyDescent="0.25">
      <c r="B57" s="31">
        <v>45937</v>
      </c>
      <c r="C57" s="22">
        <v>57829</v>
      </c>
      <c r="D57" s="26" t="s">
        <v>63</v>
      </c>
      <c r="E57" s="23">
        <v>56100</v>
      </c>
      <c r="F57" s="23"/>
      <c r="G57" s="18">
        <f t="shared" si="0"/>
        <v>11602695.83</v>
      </c>
    </row>
    <row r="58" spans="2:11" s="29" customFormat="1" ht="15.75" x14ac:dyDescent="0.25">
      <c r="B58" s="31">
        <v>45937</v>
      </c>
      <c r="C58" s="22">
        <v>57830</v>
      </c>
      <c r="D58" s="26" t="s">
        <v>64</v>
      </c>
      <c r="E58" s="23">
        <v>56100</v>
      </c>
      <c r="F58" s="23"/>
      <c r="G58" s="18">
        <f t="shared" si="0"/>
        <v>11546595.83</v>
      </c>
    </row>
    <row r="59" spans="2:11" s="29" customFormat="1" ht="15.75" x14ac:dyDescent="0.25">
      <c r="B59" s="31">
        <v>45937</v>
      </c>
      <c r="C59" s="22">
        <v>57831</v>
      </c>
      <c r="D59" s="26" t="s">
        <v>65</v>
      </c>
      <c r="E59" s="23">
        <v>48000</v>
      </c>
      <c r="F59" s="23"/>
      <c r="G59" s="18">
        <f t="shared" si="0"/>
        <v>11498595.83</v>
      </c>
    </row>
    <row r="60" spans="2:11" s="29" customFormat="1" ht="15.75" x14ac:dyDescent="0.25">
      <c r="B60" s="31">
        <v>45937</v>
      </c>
      <c r="C60" s="22">
        <v>57832</v>
      </c>
      <c r="D60" s="26" t="s">
        <v>66</v>
      </c>
      <c r="E60" s="23">
        <v>56100</v>
      </c>
      <c r="F60" s="23"/>
      <c r="G60" s="18">
        <f t="shared" si="0"/>
        <v>11442495.83</v>
      </c>
    </row>
    <row r="61" spans="2:11" s="29" customFormat="1" ht="15.75" x14ac:dyDescent="0.25">
      <c r="B61" s="31">
        <v>45937</v>
      </c>
      <c r="C61" s="22">
        <v>57833</v>
      </c>
      <c r="D61" s="26" t="s">
        <v>67</v>
      </c>
      <c r="E61" s="23">
        <v>45000</v>
      </c>
      <c r="F61" s="23"/>
      <c r="G61" s="18">
        <f t="shared" si="0"/>
        <v>11397495.83</v>
      </c>
    </row>
    <row r="62" spans="2:11" s="29" customFormat="1" ht="15.75" x14ac:dyDescent="0.25">
      <c r="B62" s="31">
        <v>45937</v>
      </c>
      <c r="C62" s="22">
        <v>57834</v>
      </c>
      <c r="D62" s="26" t="s">
        <v>68</v>
      </c>
      <c r="E62" s="23">
        <v>45000</v>
      </c>
      <c r="F62" s="23"/>
      <c r="G62" s="18">
        <f t="shared" si="0"/>
        <v>11352495.83</v>
      </c>
      <c r="K62" s="42"/>
    </row>
    <row r="63" spans="2:11" s="29" customFormat="1" ht="15.75" x14ac:dyDescent="0.25">
      <c r="B63" s="31">
        <v>45937</v>
      </c>
      <c r="C63" s="22">
        <v>57835</v>
      </c>
      <c r="D63" s="1" t="s">
        <v>69</v>
      </c>
      <c r="E63" s="23"/>
      <c r="F63" s="23"/>
      <c r="G63" s="18">
        <f t="shared" si="0"/>
        <v>11352495.83</v>
      </c>
    </row>
    <row r="64" spans="2:11" s="29" customFormat="1" ht="15.75" x14ac:dyDescent="0.25">
      <c r="B64" s="31">
        <v>45937</v>
      </c>
      <c r="C64" s="22" t="s">
        <v>30</v>
      </c>
      <c r="D64" s="28" t="s">
        <v>70</v>
      </c>
      <c r="E64" s="23">
        <v>4074</v>
      </c>
      <c r="F64" s="23"/>
      <c r="G64" s="18">
        <f t="shared" si="0"/>
        <v>11348421.83</v>
      </c>
    </row>
    <row r="65" spans="2:12" s="29" customFormat="1" ht="15.75" x14ac:dyDescent="0.25">
      <c r="B65" s="31">
        <v>45937</v>
      </c>
      <c r="C65" s="22" t="s">
        <v>30</v>
      </c>
      <c r="D65" s="1" t="s">
        <v>34</v>
      </c>
      <c r="E65" s="23">
        <v>200</v>
      </c>
      <c r="F65" s="23"/>
      <c r="G65" s="18">
        <f t="shared" si="0"/>
        <v>11348221.83</v>
      </c>
    </row>
    <row r="66" spans="2:12" s="29" customFormat="1" ht="15.75" x14ac:dyDescent="0.25">
      <c r="B66" s="31">
        <v>45937</v>
      </c>
      <c r="C66" s="22" t="s">
        <v>30</v>
      </c>
      <c r="D66" s="28" t="s">
        <v>71</v>
      </c>
      <c r="E66" s="23">
        <v>426.3</v>
      </c>
      <c r="F66" s="23"/>
      <c r="G66" s="18">
        <f t="shared" si="0"/>
        <v>11347795.529999999</v>
      </c>
    </row>
    <row r="67" spans="2:12" s="29" customFormat="1" ht="15.75" x14ac:dyDescent="0.25">
      <c r="B67" s="31">
        <v>45938</v>
      </c>
      <c r="C67" s="22" t="s">
        <v>36</v>
      </c>
      <c r="D67" s="1" t="s">
        <v>29</v>
      </c>
      <c r="E67" s="23"/>
      <c r="F67" s="23">
        <v>108000</v>
      </c>
      <c r="G67" s="18">
        <f t="shared" si="0"/>
        <v>11455795.529999999</v>
      </c>
    </row>
    <row r="68" spans="2:12" s="29" customFormat="1" ht="15.75" x14ac:dyDescent="0.25">
      <c r="B68" s="31">
        <v>45938</v>
      </c>
      <c r="C68" s="22" t="s">
        <v>36</v>
      </c>
      <c r="D68" s="1" t="s">
        <v>28</v>
      </c>
      <c r="E68" s="23"/>
      <c r="F68" s="23">
        <v>16000</v>
      </c>
      <c r="G68" s="18">
        <f t="shared" si="0"/>
        <v>11471795.529999999</v>
      </c>
      <c r="L68" s="34"/>
    </row>
    <row r="69" spans="2:12" s="29" customFormat="1" ht="15.75" x14ac:dyDescent="0.25">
      <c r="B69" s="31">
        <v>45938</v>
      </c>
      <c r="C69" s="22" t="s">
        <v>72</v>
      </c>
      <c r="D69" s="1" t="s">
        <v>35</v>
      </c>
      <c r="E69" s="23"/>
      <c r="F69" s="23">
        <v>6000</v>
      </c>
      <c r="G69" s="18">
        <f t="shared" si="0"/>
        <v>11477795.529999999</v>
      </c>
    </row>
    <row r="70" spans="2:12" s="29" customFormat="1" ht="15.75" x14ac:dyDescent="0.25">
      <c r="B70" s="31">
        <v>45938</v>
      </c>
      <c r="C70" s="22" t="s">
        <v>73</v>
      </c>
      <c r="D70" s="1" t="s">
        <v>33</v>
      </c>
      <c r="E70" s="23"/>
      <c r="F70" s="23">
        <v>10000</v>
      </c>
      <c r="G70" s="18">
        <f t="shared" si="0"/>
        <v>11487795.529999999</v>
      </c>
      <c r="K70" s="13"/>
    </row>
    <row r="71" spans="2:12" s="29" customFormat="1" ht="15.75" x14ac:dyDescent="0.25">
      <c r="B71" s="31">
        <v>45938</v>
      </c>
      <c r="C71" s="22" t="s">
        <v>36</v>
      </c>
      <c r="D71" s="1" t="s">
        <v>34</v>
      </c>
      <c r="E71" s="23">
        <v>5275</v>
      </c>
      <c r="F71" s="23"/>
      <c r="G71" s="18">
        <f t="shared" si="0"/>
        <v>11482520.529999999</v>
      </c>
    </row>
    <row r="72" spans="2:12" s="29" customFormat="1" ht="15.75" x14ac:dyDescent="0.25">
      <c r="B72" s="31">
        <v>45938</v>
      </c>
      <c r="C72" s="22" t="s">
        <v>36</v>
      </c>
      <c r="D72" s="1" t="s">
        <v>44</v>
      </c>
      <c r="E72" s="23">
        <v>125</v>
      </c>
      <c r="F72" s="23"/>
      <c r="G72" s="18">
        <f t="shared" si="0"/>
        <v>11482395.529999999</v>
      </c>
    </row>
    <row r="73" spans="2:12" s="29" customFormat="1" ht="15.75" x14ac:dyDescent="0.25">
      <c r="B73" s="31">
        <v>45939</v>
      </c>
      <c r="C73" s="22" t="s">
        <v>30</v>
      </c>
      <c r="D73" s="1" t="s">
        <v>29</v>
      </c>
      <c r="E73" s="23"/>
      <c r="F73" s="23">
        <v>153398</v>
      </c>
      <c r="G73" s="18">
        <f t="shared" si="0"/>
        <v>11635793.529999999</v>
      </c>
    </row>
    <row r="74" spans="2:12" s="29" customFormat="1" ht="15.75" x14ac:dyDescent="0.25">
      <c r="B74" s="31">
        <v>45939</v>
      </c>
      <c r="C74" s="22" t="s">
        <v>30</v>
      </c>
      <c r="D74" s="1" t="s">
        <v>28</v>
      </c>
      <c r="E74" s="23"/>
      <c r="F74" s="23">
        <v>13500</v>
      </c>
      <c r="G74" s="18">
        <f t="shared" si="0"/>
        <v>11649293.529999999</v>
      </c>
    </row>
    <row r="75" spans="2:12" s="29" customFormat="1" ht="15.75" x14ac:dyDescent="0.25">
      <c r="B75" s="31">
        <v>45939</v>
      </c>
      <c r="C75" s="22" t="s">
        <v>74</v>
      </c>
      <c r="D75" s="1" t="s">
        <v>35</v>
      </c>
      <c r="E75" s="23"/>
      <c r="F75" s="23">
        <v>6000</v>
      </c>
      <c r="G75" s="18">
        <f t="shared" si="0"/>
        <v>11655293.529999999</v>
      </c>
    </row>
    <row r="76" spans="2:12" s="29" customFormat="1" ht="15.75" x14ac:dyDescent="0.25">
      <c r="B76" s="31">
        <v>45939</v>
      </c>
      <c r="C76" s="22">
        <v>20621945</v>
      </c>
      <c r="D76" s="1" t="s">
        <v>75</v>
      </c>
      <c r="E76" s="23"/>
      <c r="F76" s="23">
        <v>3421.04</v>
      </c>
      <c r="G76" s="18">
        <f t="shared" si="0"/>
        <v>11658714.569999998</v>
      </c>
    </row>
    <row r="77" spans="2:12" s="29" customFormat="1" ht="15.75" x14ac:dyDescent="0.25">
      <c r="B77" s="31">
        <v>45939</v>
      </c>
      <c r="C77" s="22" t="s">
        <v>76</v>
      </c>
      <c r="D77" s="1" t="s">
        <v>33</v>
      </c>
      <c r="E77" s="23"/>
      <c r="F77" s="23">
        <v>1000</v>
      </c>
      <c r="G77" s="18">
        <f t="shared" si="0"/>
        <v>11659714.569999998</v>
      </c>
    </row>
    <row r="78" spans="2:12" s="29" customFormat="1" ht="15.75" x14ac:dyDescent="0.25">
      <c r="B78" s="31">
        <v>45939</v>
      </c>
      <c r="C78" s="22">
        <v>57826</v>
      </c>
      <c r="D78" s="28" t="s">
        <v>77</v>
      </c>
      <c r="E78" s="23">
        <v>45166</v>
      </c>
      <c r="F78" s="23"/>
      <c r="G78" s="18">
        <f t="shared" si="0"/>
        <v>11614548.569999998</v>
      </c>
    </row>
    <row r="79" spans="2:12" s="29" customFormat="1" ht="15.75" x14ac:dyDescent="0.25">
      <c r="B79" s="31">
        <v>45939</v>
      </c>
      <c r="C79" s="22" t="s">
        <v>30</v>
      </c>
      <c r="D79" s="1" t="s">
        <v>34</v>
      </c>
      <c r="E79" s="23">
        <v>150</v>
      </c>
      <c r="F79" s="23"/>
      <c r="G79" s="18">
        <f t="shared" ref="G79:G142" si="1">G78+F79-E79</f>
        <v>11614398.569999998</v>
      </c>
    </row>
    <row r="80" spans="2:12" s="29" customFormat="1" ht="15.75" x14ac:dyDescent="0.25">
      <c r="B80" s="31">
        <v>45939</v>
      </c>
      <c r="C80" s="22" t="s">
        <v>30</v>
      </c>
      <c r="D80" s="1" t="s">
        <v>44</v>
      </c>
      <c r="E80" s="23">
        <v>250</v>
      </c>
      <c r="F80" s="23"/>
      <c r="G80" s="18">
        <f t="shared" si="1"/>
        <v>11614148.569999998</v>
      </c>
    </row>
    <row r="81" spans="2:12" s="29" customFormat="1" ht="15.75" x14ac:dyDescent="0.25">
      <c r="B81" s="31">
        <v>45939</v>
      </c>
      <c r="C81" s="3" t="s">
        <v>30</v>
      </c>
      <c r="D81" s="28" t="s">
        <v>71</v>
      </c>
      <c r="E81" s="23">
        <v>428.4</v>
      </c>
      <c r="F81" s="23"/>
      <c r="G81" s="18">
        <f t="shared" si="1"/>
        <v>11613720.169999998</v>
      </c>
      <c r="L81" s="34"/>
    </row>
    <row r="82" spans="2:12" s="29" customFormat="1" ht="15.75" x14ac:dyDescent="0.25">
      <c r="B82" s="31">
        <v>45940</v>
      </c>
      <c r="C82" s="22" t="s">
        <v>30</v>
      </c>
      <c r="D82" s="1" t="s">
        <v>29</v>
      </c>
      <c r="E82" s="23"/>
      <c r="F82" s="23">
        <v>106333</v>
      </c>
      <c r="G82" s="18">
        <f t="shared" si="1"/>
        <v>11720053.169999998</v>
      </c>
    </row>
    <row r="83" spans="2:12" s="29" customFormat="1" ht="15.75" x14ac:dyDescent="0.25">
      <c r="B83" s="31">
        <v>45940</v>
      </c>
      <c r="C83" s="22">
        <v>432502</v>
      </c>
      <c r="D83" s="1" t="s">
        <v>78</v>
      </c>
      <c r="E83" s="23"/>
      <c r="F83" s="23">
        <v>134000</v>
      </c>
      <c r="G83" s="18">
        <f t="shared" si="1"/>
        <v>11854053.169999998</v>
      </c>
    </row>
    <row r="84" spans="2:12" s="29" customFormat="1" ht="30" x14ac:dyDescent="0.25">
      <c r="B84" s="31">
        <v>45940</v>
      </c>
      <c r="C84" s="22">
        <v>587013</v>
      </c>
      <c r="D84" s="45" t="s">
        <v>79</v>
      </c>
      <c r="E84" s="23"/>
      <c r="F84" s="23">
        <v>96900</v>
      </c>
      <c r="G84" s="18">
        <f t="shared" si="1"/>
        <v>11950953.169999998</v>
      </c>
    </row>
    <row r="85" spans="2:12" s="29" customFormat="1" ht="30" x14ac:dyDescent="0.25">
      <c r="B85" s="31">
        <v>45940</v>
      </c>
      <c r="C85" s="22">
        <v>52587</v>
      </c>
      <c r="D85" s="45" t="s">
        <v>79</v>
      </c>
      <c r="E85" s="23"/>
      <c r="F85" s="23">
        <v>6522.86</v>
      </c>
      <c r="G85" s="18">
        <f t="shared" si="1"/>
        <v>11957476.029999997</v>
      </c>
    </row>
    <row r="86" spans="2:12" s="29" customFormat="1" ht="15.75" x14ac:dyDescent="0.25">
      <c r="B86" s="31">
        <v>45940</v>
      </c>
      <c r="C86" s="22" t="s">
        <v>80</v>
      </c>
      <c r="D86" s="1" t="s">
        <v>35</v>
      </c>
      <c r="E86" s="23"/>
      <c r="F86" s="23">
        <v>20000</v>
      </c>
      <c r="G86" s="18">
        <f t="shared" si="1"/>
        <v>11977476.029999997</v>
      </c>
    </row>
    <row r="87" spans="2:12" s="29" customFormat="1" ht="15.75" x14ac:dyDescent="0.25">
      <c r="B87" s="31">
        <v>45940</v>
      </c>
      <c r="C87" s="22" t="s">
        <v>81</v>
      </c>
      <c r="D87" s="1" t="s">
        <v>33</v>
      </c>
      <c r="E87" s="23"/>
      <c r="F87" s="23">
        <v>6000</v>
      </c>
      <c r="G87" s="18">
        <f t="shared" si="1"/>
        <v>11983476.029999997</v>
      </c>
    </row>
    <row r="88" spans="2:12" s="29" customFormat="1" ht="15.75" x14ac:dyDescent="0.25">
      <c r="B88" s="31">
        <v>45940</v>
      </c>
      <c r="C88" s="22" t="s">
        <v>30</v>
      </c>
      <c r="D88" s="28" t="s">
        <v>82</v>
      </c>
      <c r="E88" s="23">
        <v>728.55</v>
      </c>
      <c r="F88" s="23"/>
      <c r="G88" s="18">
        <f t="shared" si="1"/>
        <v>11982747.479999997</v>
      </c>
    </row>
    <row r="89" spans="2:12" s="29" customFormat="1" ht="30" x14ac:dyDescent="0.25">
      <c r="B89" s="31">
        <v>45940</v>
      </c>
      <c r="C89" s="22" t="s">
        <v>30</v>
      </c>
      <c r="D89" s="46" t="s">
        <v>83</v>
      </c>
      <c r="E89" s="23">
        <v>429.8</v>
      </c>
      <c r="F89" s="23"/>
      <c r="G89" s="18">
        <f t="shared" si="1"/>
        <v>11982317.679999996</v>
      </c>
    </row>
    <row r="90" spans="2:12" s="29" customFormat="1" ht="15.75" x14ac:dyDescent="0.25">
      <c r="B90" s="31">
        <v>45940</v>
      </c>
      <c r="C90" s="22" t="s">
        <v>30</v>
      </c>
      <c r="D90" s="1" t="s">
        <v>34</v>
      </c>
      <c r="E90" s="23">
        <v>150</v>
      </c>
      <c r="F90" s="23"/>
      <c r="G90" s="18">
        <f t="shared" si="1"/>
        <v>11982167.679999996</v>
      </c>
    </row>
    <row r="91" spans="2:12" s="29" customFormat="1" ht="15.75" x14ac:dyDescent="0.25">
      <c r="B91" s="31">
        <v>45940</v>
      </c>
      <c r="C91" s="22" t="s">
        <v>30</v>
      </c>
      <c r="D91" s="1" t="s">
        <v>44</v>
      </c>
      <c r="E91" s="23">
        <v>25</v>
      </c>
      <c r="F91" s="23"/>
      <c r="G91" s="18">
        <f t="shared" si="1"/>
        <v>11982142.679999996</v>
      </c>
    </row>
    <row r="92" spans="2:12" s="29" customFormat="1" ht="30" x14ac:dyDescent="0.25">
      <c r="B92" s="31">
        <v>45940</v>
      </c>
      <c r="C92" s="22" t="s">
        <v>30</v>
      </c>
      <c r="D92" s="45" t="s">
        <v>84</v>
      </c>
      <c r="E92" s="23">
        <v>100</v>
      </c>
      <c r="F92" s="23"/>
      <c r="G92" s="18">
        <f t="shared" si="1"/>
        <v>11982042.679999996</v>
      </c>
      <c r="J92" s="34"/>
    </row>
    <row r="93" spans="2:12" s="29" customFormat="1" ht="15.75" x14ac:dyDescent="0.25">
      <c r="B93" s="31">
        <v>45943</v>
      </c>
      <c r="C93" s="22" t="s">
        <v>30</v>
      </c>
      <c r="D93" s="1" t="s">
        <v>29</v>
      </c>
      <c r="E93" s="23"/>
      <c r="F93" s="23">
        <v>18500</v>
      </c>
      <c r="G93" s="18">
        <f t="shared" si="1"/>
        <v>12000542.679999996</v>
      </c>
    </row>
    <row r="94" spans="2:12" s="29" customFormat="1" ht="15.75" x14ac:dyDescent="0.25">
      <c r="B94" s="31">
        <v>45943</v>
      </c>
      <c r="C94" s="22" t="s">
        <v>30</v>
      </c>
      <c r="D94" s="1" t="s">
        <v>28</v>
      </c>
      <c r="E94" s="23"/>
      <c r="F94" s="23">
        <v>15000</v>
      </c>
      <c r="G94" s="18">
        <f t="shared" si="1"/>
        <v>12015542.679999996</v>
      </c>
    </row>
    <row r="95" spans="2:12" s="29" customFormat="1" ht="15.75" x14ac:dyDescent="0.25">
      <c r="B95" s="31">
        <v>45943</v>
      </c>
      <c r="C95" s="22">
        <v>11483684</v>
      </c>
      <c r="D95" s="1" t="s">
        <v>85</v>
      </c>
      <c r="E95" s="23"/>
      <c r="F95" s="23">
        <v>15000</v>
      </c>
      <c r="G95" s="18">
        <f t="shared" si="1"/>
        <v>12030542.679999996</v>
      </c>
    </row>
    <row r="96" spans="2:12" s="29" customFormat="1" ht="15.75" x14ac:dyDescent="0.25">
      <c r="B96" s="31">
        <v>45943</v>
      </c>
      <c r="C96" s="22" t="s">
        <v>86</v>
      </c>
      <c r="D96" s="1" t="s">
        <v>35</v>
      </c>
      <c r="E96" s="23"/>
      <c r="F96" s="23">
        <v>15000</v>
      </c>
      <c r="G96" s="18">
        <f t="shared" si="1"/>
        <v>12045542.679999996</v>
      </c>
    </row>
    <row r="97" spans="2:10" s="29" customFormat="1" ht="15.75" x14ac:dyDescent="0.25">
      <c r="B97" s="31">
        <v>45943</v>
      </c>
      <c r="C97" s="22" t="s">
        <v>87</v>
      </c>
      <c r="D97" s="1" t="s">
        <v>33</v>
      </c>
      <c r="E97" s="23"/>
      <c r="F97" s="23">
        <v>4000</v>
      </c>
      <c r="G97" s="18">
        <f t="shared" si="1"/>
        <v>12049542.679999996</v>
      </c>
    </row>
    <row r="98" spans="2:10" s="29" customFormat="1" ht="15.75" x14ac:dyDescent="0.25">
      <c r="B98" s="31">
        <v>45943</v>
      </c>
      <c r="C98" s="22" t="s">
        <v>30</v>
      </c>
      <c r="D98" s="28" t="s">
        <v>82</v>
      </c>
      <c r="E98" s="23">
        <v>393.3</v>
      </c>
      <c r="F98" s="23"/>
      <c r="G98" s="18">
        <f t="shared" si="1"/>
        <v>12049149.379999995</v>
      </c>
    </row>
    <row r="99" spans="2:10" s="29" customFormat="1" ht="15.75" x14ac:dyDescent="0.25">
      <c r="B99" s="31">
        <v>45943</v>
      </c>
      <c r="C99" s="22" t="s">
        <v>30</v>
      </c>
      <c r="D99" s="1" t="s">
        <v>34</v>
      </c>
      <c r="E99" s="23">
        <v>500</v>
      </c>
      <c r="F99" s="23"/>
      <c r="G99" s="18">
        <f t="shared" si="1"/>
        <v>12048649.379999995</v>
      </c>
    </row>
    <row r="100" spans="2:10" s="29" customFormat="1" ht="15.75" x14ac:dyDescent="0.25">
      <c r="B100" s="31">
        <v>45943</v>
      </c>
      <c r="C100" s="22" t="s">
        <v>30</v>
      </c>
      <c r="D100" s="1" t="s">
        <v>44</v>
      </c>
      <c r="E100" s="23">
        <v>150</v>
      </c>
      <c r="F100" s="23"/>
      <c r="G100" s="18">
        <f t="shared" si="1"/>
        <v>12048499.379999995</v>
      </c>
    </row>
    <row r="101" spans="2:10" s="29" customFormat="1" ht="15.75" x14ac:dyDescent="0.25">
      <c r="B101" s="31">
        <v>45944</v>
      </c>
      <c r="C101" s="22" t="s">
        <v>30</v>
      </c>
      <c r="D101" s="1" t="s">
        <v>29</v>
      </c>
      <c r="E101" s="23"/>
      <c r="F101" s="23">
        <v>49500</v>
      </c>
      <c r="G101" s="18">
        <f t="shared" si="1"/>
        <v>12097999.379999995</v>
      </c>
      <c r="J101" s="35"/>
    </row>
    <row r="102" spans="2:10" s="29" customFormat="1" ht="15.75" x14ac:dyDescent="0.25">
      <c r="B102" s="31">
        <v>45944</v>
      </c>
      <c r="C102" s="43" t="s">
        <v>30</v>
      </c>
      <c r="D102" s="1" t="s">
        <v>28</v>
      </c>
      <c r="E102" s="23"/>
      <c r="F102" s="23">
        <v>11500</v>
      </c>
      <c r="G102" s="18">
        <f t="shared" si="1"/>
        <v>12109499.379999995</v>
      </c>
    </row>
    <row r="103" spans="2:10" s="29" customFormat="1" ht="15.75" x14ac:dyDescent="0.25">
      <c r="B103" s="31">
        <v>45944</v>
      </c>
      <c r="C103" s="22">
        <v>277597</v>
      </c>
      <c r="D103" s="1" t="s">
        <v>75</v>
      </c>
      <c r="E103" s="23"/>
      <c r="F103" s="23">
        <v>72973.570000000007</v>
      </c>
      <c r="G103" s="18">
        <f t="shared" si="1"/>
        <v>12182472.949999996</v>
      </c>
      <c r="J103" s="34"/>
    </row>
    <row r="104" spans="2:10" s="29" customFormat="1" ht="15.75" x14ac:dyDescent="0.25">
      <c r="B104" s="31">
        <v>45944</v>
      </c>
      <c r="C104" s="22" t="s">
        <v>88</v>
      </c>
      <c r="D104" s="1" t="s">
        <v>35</v>
      </c>
      <c r="E104" s="23"/>
      <c r="F104" s="23">
        <v>52500</v>
      </c>
      <c r="G104" s="18">
        <f t="shared" si="1"/>
        <v>12234972.949999996</v>
      </c>
    </row>
    <row r="105" spans="2:10" s="29" customFormat="1" ht="15.75" x14ac:dyDescent="0.25">
      <c r="B105" s="31">
        <v>45944</v>
      </c>
      <c r="C105" s="22" t="s">
        <v>89</v>
      </c>
      <c r="D105" s="1" t="s">
        <v>33</v>
      </c>
      <c r="E105" s="23"/>
      <c r="F105" s="23">
        <v>4000</v>
      </c>
      <c r="G105" s="18">
        <f t="shared" si="1"/>
        <v>12238972.949999996</v>
      </c>
    </row>
    <row r="106" spans="2:10" s="29" customFormat="1" ht="15.75" x14ac:dyDescent="0.25">
      <c r="B106" s="31">
        <v>45944</v>
      </c>
      <c r="C106" s="22" t="s">
        <v>30</v>
      </c>
      <c r="D106" s="28" t="s">
        <v>82</v>
      </c>
      <c r="E106" s="23">
        <v>204.15</v>
      </c>
      <c r="F106" s="23"/>
      <c r="G106" s="18">
        <f t="shared" si="1"/>
        <v>12238768.799999995</v>
      </c>
    </row>
    <row r="107" spans="2:10" s="29" customFormat="1" ht="15.75" x14ac:dyDescent="0.25">
      <c r="B107" s="31">
        <v>45944</v>
      </c>
      <c r="C107" s="22" t="s">
        <v>30</v>
      </c>
      <c r="D107" s="1" t="s">
        <v>34</v>
      </c>
      <c r="E107" s="23">
        <v>375</v>
      </c>
      <c r="F107" s="23"/>
      <c r="G107" s="18">
        <f t="shared" si="1"/>
        <v>12238393.799999995</v>
      </c>
    </row>
    <row r="108" spans="2:10" s="29" customFormat="1" ht="15.75" x14ac:dyDescent="0.25">
      <c r="B108" s="31">
        <v>45944</v>
      </c>
      <c r="C108" s="22" t="s">
        <v>30</v>
      </c>
      <c r="D108" s="1" t="s">
        <v>44</v>
      </c>
      <c r="E108" s="23">
        <v>100</v>
      </c>
      <c r="F108" s="23"/>
      <c r="G108" s="18">
        <f t="shared" si="1"/>
        <v>12238293.799999995</v>
      </c>
    </row>
    <row r="109" spans="2:10" s="29" customFormat="1" ht="15.75" x14ac:dyDescent="0.25">
      <c r="B109" s="31">
        <v>45945</v>
      </c>
      <c r="C109" s="22" t="s">
        <v>30</v>
      </c>
      <c r="D109" s="1" t="s">
        <v>29</v>
      </c>
      <c r="E109" s="23"/>
      <c r="F109" s="23">
        <v>11500</v>
      </c>
      <c r="G109" s="18">
        <f t="shared" si="1"/>
        <v>12249793.799999995</v>
      </c>
    </row>
    <row r="110" spans="2:10" s="29" customFormat="1" ht="15.75" x14ac:dyDescent="0.25">
      <c r="B110" s="31">
        <v>45945</v>
      </c>
      <c r="C110" s="22" t="s">
        <v>30</v>
      </c>
      <c r="D110" s="1" t="s">
        <v>28</v>
      </c>
      <c r="E110" s="23"/>
      <c r="F110" s="23">
        <v>9500</v>
      </c>
      <c r="G110" s="18">
        <f t="shared" si="1"/>
        <v>12259293.799999995</v>
      </c>
    </row>
    <row r="111" spans="2:10" s="29" customFormat="1" ht="15.75" x14ac:dyDescent="0.25">
      <c r="B111" s="31">
        <v>45945</v>
      </c>
      <c r="C111" s="22" t="s">
        <v>90</v>
      </c>
      <c r="D111" s="1" t="s">
        <v>35</v>
      </c>
      <c r="E111" s="23"/>
      <c r="F111" s="23">
        <v>38000</v>
      </c>
      <c r="G111" s="18">
        <f t="shared" si="1"/>
        <v>12297293.799999995</v>
      </c>
    </row>
    <row r="112" spans="2:10" s="29" customFormat="1" ht="15.75" x14ac:dyDescent="0.25">
      <c r="B112" s="31">
        <v>45945</v>
      </c>
      <c r="C112" s="22" t="s">
        <v>91</v>
      </c>
      <c r="D112" s="1" t="s">
        <v>33</v>
      </c>
      <c r="E112" s="23"/>
      <c r="F112" s="23">
        <v>13000</v>
      </c>
      <c r="G112" s="18">
        <f t="shared" si="1"/>
        <v>12310293.799999995</v>
      </c>
    </row>
    <row r="113" spans="2:7" s="29" customFormat="1" ht="15.75" x14ac:dyDescent="0.25">
      <c r="B113" s="31">
        <v>45945</v>
      </c>
      <c r="C113" s="22" t="s">
        <v>30</v>
      </c>
      <c r="D113" s="28" t="s">
        <v>82</v>
      </c>
      <c r="E113" s="23">
        <v>236.05</v>
      </c>
      <c r="F113" s="23"/>
      <c r="G113" s="18">
        <f t="shared" si="1"/>
        <v>12310057.749999994</v>
      </c>
    </row>
    <row r="114" spans="2:7" s="29" customFormat="1" ht="15.75" x14ac:dyDescent="0.25">
      <c r="B114" s="31">
        <v>45945</v>
      </c>
      <c r="C114" s="22" t="s">
        <v>30</v>
      </c>
      <c r="D114" s="1" t="s">
        <v>34</v>
      </c>
      <c r="E114" s="23">
        <v>1312.5</v>
      </c>
      <c r="F114" s="23"/>
      <c r="G114" s="18">
        <f t="shared" si="1"/>
        <v>12308745.249999994</v>
      </c>
    </row>
    <row r="115" spans="2:7" s="29" customFormat="1" ht="15.75" x14ac:dyDescent="0.25">
      <c r="B115" s="31">
        <v>45945</v>
      </c>
      <c r="C115" s="22" t="s">
        <v>30</v>
      </c>
      <c r="D115" s="1" t="s">
        <v>44</v>
      </c>
      <c r="E115" s="23">
        <v>100</v>
      </c>
      <c r="F115" s="23"/>
      <c r="G115" s="18">
        <f t="shared" si="1"/>
        <v>12308645.249999994</v>
      </c>
    </row>
    <row r="116" spans="2:7" s="29" customFormat="1" ht="15.75" x14ac:dyDescent="0.25">
      <c r="B116" s="31">
        <v>45946</v>
      </c>
      <c r="C116" s="22" t="s">
        <v>30</v>
      </c>
      <c r="D116" s="1" t="s">
        <v>29</v>
      </c>
      <c r="E116" s="23"/>
      <c r="F116" s="23">
        <v>31500</v>
      </c>
      <c r="G116" s="18">
        <f t="shared" si="1"/>
        <v>12340145.249999994</v>
      </c>
    </row>
    <row r="117" spans="2:7" s="29" customFormat="1" ht="15.75" x14ac:dyDescent="0.25">
      <c r="B117" s="31">
        <v>45946</v>
      </c>
      <c r="C117" s="22" t="s">
        <v>30</v>
      </c>
      <c r="D117" s="1" t="s">
        <v>28</v>
      </c>
      <c r="E117" s="23"/>
      <c r="F117" s="23">
        <v>103000</v>
      </c>
      <c r="G117" s="18">
        <f t="shared" si="1"/>
        <v>12443145.249999994</v>
      </c>
    </row>
    <row r="118" spans="2:7" s="29" customFormat="1" ht="15.75" x14ac:dyDescent="0.25">
      <c r="B118" s="31">
        <v>45946</v>
      </c>
      <c r="C118" s="22">
        <v>324169</v>
      </c>
      <c r="D118" s="1" t="s">
        <v>92</v>
      </c>
      <c r="E118" s="23"/>
      <c r="F118" s="23">
        <v>24690.18</v>
      </c>
      <c r="G118" s="18">
        <f t="shared" si="1"/>
        <v>12467835.429999994</v>
      </c>
    </row>
    <row r="119" spans="2:7" s="29" customFormat="1" ht="15.75" x14ac:dyDescent="0.25">
      <c r="B119" s="31">
        <v>45946</v>
      </c>
      <c r="C119" s="22">
        <v>5494282</v>
      </c>
      <c r="D119" s="1" t="s">
        <v>92</v>
      </c>
      <c r="E119" s="23"/>
      <c r="F119" s="23">
        <v>12000</v>
      </c>
      <c r="G119" s="18">
        <f t="shared" si="1"/>
        <v>12479835.429999994</v>
      </c>
    </row>
    <row r="120" spans="2:7" s="29" customFormat="1" ht="15.75" x14ac:dyDescent="0.25">
      <c r="B120" s="31">
        <v>45946</v>
      </c>
      <c r="C120" s="22" t="s">
        <v>93</v>
      </c>
      <c r="D120" s="1" t="s">
        <v>35</v>
      </c>
      <c r="E120" s="23"/>
      <c r="F120" s="23">
        <v>10000</v>
      </c>
      <c r="G120" s="18">
        <f t="shared" si="1"/>
        <v>12489835.429999994</v>
      </c>
    </row>
    <row r="121" spans="2:7" s="29" customFormat="1" ht="15.75" x14ac:dyDescent="0.25">
      <c r="B121" s="31">
        <v>45946</v>
      </c>
      <c r="C121" s="22" t="s">
        <v>94</v>
      </c>
      <c r="D121" s="1" t="s">
        <v>33</v>
      </c>
      <c r="E121" s="23"/>
      <c r="F121" s="23">
        <v>6000</v>
      </c>
      <c r="G121" s="18">
        <f t="shared" si="1"/>
        <v>12495835.429999994</v>
      </c>
    </row>
    <row r="122" spans="2:7" s="29" customFormat="1" ht="15.75" x14ac:dyDescent="0.25">
      <c r="B122" s="31">
        <v>45946</v>
      </c>
      <c r="C122" s="22">
        <v>57837</v>
      </c>
      <c r="D122" s="1" t="s">
        <v>95</v>
      </c>
      <c r="E122" s="23">
        <v>40000</v>
      </c>
      <c r="F122" s="23"/>
      <c r="G122" s="18">
        <f t="shared" si="1"/>
        <v>12455835.429999994</v>
      </c>
    </row>
    <row r="123" spans="2:7" s="29" customFormat="1" ht="15.75" x14ac:dyDescent="0.25">
      <c r="B123" s="31">
        <v>45946</v>
      </c>
      <c r="C123" s="22">
        <v>57838</v>
      </c>
      <c r="D123" s="46" t="s">
        <v>96</v>
      </c>
      <c r="E123" s="23">
        <v>27000</v>
      </c>
      <c r="F123" s="23"/>
      <c r="G123" s="18">
        <f t="shared" si="1"/>
        <v>12428835.429999994</v>
      </c>
    </row>
    <row r="124" spans="2:7" s="29" customFormat="1" ht="15.75" x14ac:dyDescent="0.25">
      <c r="B124" s="31">
        <v>45946</v>
      </c>
      <c r="C124" s="22">
        <v>57839</v>
      </c>
      <c r="D124" s="26" t="s">
        <v>97</v>
      </c>
      <c r="E124" s="23">
        <v>119917.63</v>
      </c>
      <c r="F124" s="23"/>
      <c r="G124" s="18">
        <f t="shared" si="1"/>
        <v>12308917.799999993</v>
      </c>
    </row>
    <row r="125" spans="2:7" s="29" customFormat="1" ht="15.75" x14ac:dyDescent="0.25">
      <c r="B125" s="31">
        <v>45946</v>
      </c>
      <c r="C125" s="22" t="s">
        <v>30</v>
      </c>
      <c r="D125" s="28" t="s">
        <v>82</v>
      </c>
      <c r="E125" s="23">
        <v>67.5</v>
      </c>
      <c r="F125" s="23"/>
      <c r="G125" s="18">
        <f t="shared" si="1"/>
        <v>12308850.299999993</v>
      </c>
    </row>
    <row r="126" spans="2:7" s="29" customFormat="1" ht="15.75" x14ac:dyDescent="0.25">
      <c r="B126" s="31">
        <v>45946</v>
      </c>
      <c r="C126" s="22" t="s">
        <v>30</v>
      </c>
      <c r="D126" s="1" t="s">
        <v>34</v>
      </c>
      <c r="E126" s="23">
        <v>950</v>
      </c>
      <c r="F126" s="23"/>
      <c r="G126" s="18">
        <f t="shared" si="1"/>
        <v>12307900.299999993</v>
      </c>
    </row>
    <row r="127" spans="2:7" s="29" customFormat="1" ht="15.75" x14ac:dyDescent="0.25">
      <c r="B127" s="31">
        <v>45946</v>
      </c>
      <c r="C127" s="22" t="s">
        <v>30</v>
      </c>
      <c r="D127" s="1" t="s">
        <v>44</v>
      </c>
      <c r="E127" s="23">
        <v>325</v>
      </c>
      <c r="F127" s="23"/>
      <c r="G127" s="18">
        <f t="shared" si="1"/>
        <v>12307575.299999993</v>
      </c>
    </row>
    <row r="128" spans="2:7" s="29" customFormat="1" ht="15.75" x14ac:dyDescent="0.25">
      <c r="B128" s="31">
        <v>45947</v>
      </c>
      <c r="C128" s="22" t="s">
        <v>30</v>
      </c>
      <c r="D128" s="1" t="s">
        <v>29</v>
      </c>
      <c r="E128" s="23"/>
      <c r="F128" s="23">
        <v>39500</v>
      </c>
      <c r="G128" s="18">
        <f t="shared" si="1"/>
        <v>12347075.299999993</v>
      </c>
    </row>
    <row r="129" spans="2:11" s="29" customFormat="1" ht="15.75" x14ac:dyDescent="0.25">
      <c r="B129" s="31">
        <v>45947</v>
      </c>
      <c r="C129" s="22" t="s">
        <v>30</v>
      </c>
      <c r="D129" s="1" t="s">
        <v>28</v>
      </c>
      <c r="E129" s="23"/>
      <c r="F129" s="23">
        <v>21500</v>
      </c>
      <c r="G129" s="18">
        <f t="shared" si="1"/>
        <v>12368575.299999993</v>
      </c>
      <c r="K129" s="34"/>
    </row>
    <row r="130" spans="2:11" s="29" customFormat="1" ht="15.75" x14ac:dyDescent="0.25">
      <c r="B130" s="31">
        <v>45947</v>
      </c>
      <c r="C130" s="22" t="s">
        <v>98</v>
      </c>
      <c r="D130" s="1" t="s">
        <v>35</v>
      </c>
      <c r="E130" s="23"/>
      <c r="F130" s="23">
        <v>114500</v>
      </c>
      <c r="G130" s="18">
        <f t="shared" si="1"/>
        <v>12483075.299999993</v>
      </c>
    </row>
    <row r="131" spans="2:11" s="29" customFormat="1" ht="15.75" x14ac:dyDescent="0.25">
      <c r="B131" s="31">
        <v>45947</v>
      </c>
      <c r="C131" s="22" t="s">
        <v>99</v>
      </c>
      <c r="D131" s="1" t="s">
        <v>33</v>
      </c>
      <c r="E131" s="23"/>
      <c r="F131" s="23">
        <v>9000</v>
      </c>
      <c r="G131" s="18">
        <f t="shared" si="1"/>
        <v>12492075.299999993</v>
      </c>
    </row>
    <row r="132" spans="2:11" s="29" customFormat="1" ht="15.75" x14ac:dyDescent="0.25">
      <c r="B132" s="31">
        <v>45947</v>
      </c>
      <c r="C132" s="22" t="s">
        <v>30</v>
      </c>
      <c r="D132" s="1" t="s">
        <v>34</v>
      </c>
      <c r="E132" s="23">
        <v>250</v>
      </c>
      <c r="F132" s="23"/>
      <c r="G132" s="18">
        <f t="shared" si="1"/>
        <v>12491825.299999993</v>
      </c>
    </row>
    <row r="133" spans="2:11" s="29" customFormat="1" ht="15.75" x14ac:dyDescent="0.25">
      <c r="B133" s="31">
        <v>45947</v>
      </c>
      <c r="C133" s="22" t="s">
        <v>30</v>
      </c>
      <c r="D133" s="1" t="s">
        <v>44</v>
      </c>
      <c r="E133" s="23">
        <v>150</v>
      </c>
      <c r="F133" s="23"/>
      <c r="G133" s="18">
        <f t="shared" si="1"/>
        <v>12491675.299999993</v>
      </c>
    </row>
    <row r="134" spans="2:11" s="29" customFormat="1" ht="15.75" x14ac:dyDescent="0.25">
      <c r="B134" s="31">
        <v>45950</v>
      </c>
      <c r="C134" s="22" t="s">
        <v>30</v>
      </c>
      <c r="D134" s="1" t="s">
        <v>29</v>
      </c>
      <c r="E134" s="23"/>
      <c r="F134" s="23">
        <v>96500</v>
      </c>
      <c r="G134" s="18">
        <f t="shared" si="1"/>
        <v>12588175.299999993</v>
      </c>
    </row>
    <row r="135" spans="2:11" s="29" customFormat="1" ht="15.75" x14ac:dyDescent="0.25">
      <c r="B135" s="31">
        <v>45950</v>
      </c>
      <c r="C135" s="22" t="s">
        <v>30</v>
      </c>
      <c r="D135" s="1" t="s">
        <v>28</v>
      </c>
      <c r="E135" s="23"/>
      <c r="F135" s="23">
        <v>140750</v>
      </c>
      <c r="G135" s="18">
        <f t="shared" si="1"/>
        <v>12728925.299999993</v>
      </c>
    </row>
    <row r="136" spans="2:11" s="29" customFormat="1" ht="15.75" x14ac:dyDescent="0.25">
      <c r="B136" s="31">
        <v>45950</v>
      </c>
      <c r="C136" s="22" t="s">
        <v>101</v>
      </c>
      <c r="D136" s="1" t="s">
        <v>35</v>
      </c>
      <c r="E136" s="23"/>
      <c r="F136" s="23">
        <v>207700</v>
      </c>
      <c r="G136" s="18">
        <f t="shared" si="1"/>
        <v>12936625.299999993</v>
      </c>
    </row>
    <row r="137" spans="2:11" s="29" customFormat="1" ht="15.75" x14ac:dyDescent="0.25">
      <c r="B137" s="31">
        <v>45950</v>
      </c>
      <c r="C137" s="22" t="s">
        <v>30</v>
      </c>
      <c r="D137" s="28" t="s">
        <v>82</v>
      </c>
      <c r="E137" s="23">
        <v>84.15</v>
      </c>
      <c r="F137" s="23"/>
      <c r="G137" s="18">
        <f t="shared" si="1"/>
        <v>12936541.149999993</v>
      </c>
    </row>
    <row r="138" spans="2:11" s="29" customFormat="1" ht="15.75" x14ac:dyDescent="0.25">
      <c r="B138" s="31">
        <v>45950</v>
      </c>
      <c r="C138" s="22" t="s">
        <v>30</v>
      </c>
      <c r="D138" s="1" t="s">
        <v>34</v>
      </c>
      <c r="E138" s="23">
        <v>2862.5</v>
      </c>
      <c r="F138" s="23"/>
      <c r="G138" s="18">
        <f t="shared" si="1"/>
        <v>12933678.649999993</v>
      </c>
    </row>
    <row r="139" spans="2:11" s="29" customFormat="1" ht="15.75" x14ac:dyDescent="0.25">
      <c r="B139" s="31">
        <v>45950</v>
      </c>
      <c r="C139" s="22" t="s">
        <v>30</v>
      </c>
      <c r="D139" s="1" t="s">
        <v>44</v>
      </c>
      <c r="E139" s="23">
        <v>225</v>
      </c>
      <c r="F139" s="23"/>
      <c r="G139" s="18">
        <f t="shared" si="1"/>
        <v>12933453.649999993</v>
      </c>
    </row>
    <row r="140" spans="2:11" s="29" customFormat="1" ht="15.75" x14ac:dyDescent="0.25">
      <c r="B140" s="31">
        <v>45951</v>
      </c>
      <c r="C140" s="22" t="s">
        <v>30</v>
      </c>
      <c r="D140" s="1" t="s">
        <v>29</v>
      </c>
      <c r="E140" s="23"/>
      <c r="F140" s="23">
        <v>12500</v>
      </c>
      <c r="G140" s="18">
        <f t="shared" si="1"/>
        <v>12945953.649999993</v>
      </c>
    </row>
    <row r="141" spans="2:11" s="29" customFormat="1" ht="15.75" x14ac:dyDescent="0.25">
      <c r="B141" s="31">
        <v>45951</v>
      </c>
      <c r="C141" s="22" t="s">
        <v>30</v>
      </c>
      <c r="D141" s="1" t="s">
        <v>28</v>
      </c>
      <c r="E141" s="23"/>
      <c r="F141" s="23">
        <v>132500</v>
      </c>
      <c r="G141" s="18">
        <f t="shared" si="1"/>
        <v>13078453.649999993</v>
      </c>
    </row>
    <row r="142" spans="2:11" s="29" customFormat="1" ht="15.75" x14ac:dyDescent="0.25">
      <c r="B142" s="31">
        <v>45951</v>
      </c>
      <c r="C142" s="22" t="s">
        <v>102</v>
      </c>
      <c r="D142" s="1" t="s">
        <v>35</v>
      </c>
      <c r="E142" s="23"/>
      <c r="F142" s="23">
        <v>57000</v>
      </c>
      <c r="G142" s="18">
        <f t="shared" si="1"/>
        <v>13135453.649999993</v>
      </c>
    </row>
    <row r="143" spans="2:11" s="29" customFormat="1" ht="15.75" x14ac:dyDescent="0.25">
      <c r="B143" s="31">
        <v>45951</v>
      </c>
      <c r="C143" s="22" t="s">
        <v>103</v>
      </c>
      <c r="D143" s="1" t="s">
        <v>33</v>
      </c>
      <c r="E143" s="23"/>
      <c r="F143" s="23">
        <v>1000</v>
      </c>
      <c r="G143" s="18">
        <f t="shared" ref="G143:G206" si="2">G142+F143-E143</f>
        <v>13136453.649999993</v>
      </c>
    </row>
    <row r="144" spans="2:11" s="29" customFormat="1" ht="15.75" x14ac:dyDescent="0.25">
      <c r="B144" s="31">
        <v>45951</v>
      </c>
      <c r="C144" s="22" t="s">
        <v>30</v>
      </c>
      <c r="D144" s="1" t="s">
        <v>34</v>
      </c>
      <c r="E144" s="23">
        <v>5192.5</v>
      </c>
      <c r="F144" s="23"/>
      <c r="G144" s="18">
        <f t="shared" si="2"/>
        <v>13131261.149999993</v>
      </c>
    </row>
    <row r="145" spans="2:7" s="29" customFormat="1" ht="15.75" x14ac:dyDescent="0.25">
      <c r="B145" s="31">
        <v>45952</v>
      </c>
      <c r="C145" s="22" t="s">
        <v>30</v>
      </c>
      <c r="D145" s="1" t="s">
        <v>29</v>
      </c>
      <c r="E145" s="23"/>
      <c r="F145" s="23">
        <v>32660.78</v>
      </c>
      <c r="G145" s="18">
        <f t="shared" si="2"/>
        <v>13163921.929999992</v>
      </c>
    </row>
    <row r="146" spans="2:7" s="29" customFormat="1" ht="15.75" x14ac:dyDescent="0.25">
      <c r="B146" s="31">
        <v>45952</v>
      </c>
      <c r="C146" s="22">
        <v>5423042</v>
      </c>
      <c r="D146" s="1" t="s">
        <v>104</v>
      </c>
      <c r="E146" s="23"/>
      <c r="F146" s="23">
        <v>20000</v>
      </c>
      <c r="G146" s="18">
        <f t="shared" si="2"/>
        <v>13183921.929999992</v>
      </c>
    </row>
    <row r="147" spans="2:7" s="29" customFormat="1" ht="15.75" x14ac:dyDescent="0.25">
      <c r="B147" s="31">
        <v>45952</v>
      </c>
      <c r="C147" s="22">
        <v>20607</v>
      </c>
      <c r="D147" s="1" t="s">
        <v>104</v>
      </c>
      <c r="E147" s="23"/>
      <c r="F147" s="23">
        <v>7500</v>
      </c>
      <c r="G147" s="18">
        <f t="shared" si="2"/>
        <v>13191421.929999992</v>
      </c>
    </row>
    <row r="148" spans="2:7" s="29" customFormat="1" ht="15.75" x14ac:dyDescent="0.25">
      <c r="B148" s="31">
        <v>45952</v>
      </c>
      <c r="C148" s="22" t="s">
        <v>105</v>
      </c>
      <c r="D148" s="1" t="s">
        <v>35</v>
      </c>
      <c r="E148" s="23"/>
      <c r="F148" s="23">
        <v>26000</v>
      </c>
      <c r="G148" s="18">
        <f t="shared" si="2"/>
        <v>13217421.929999992</v>
      </c>
    </row>
    <row r="149" spans="2:7" s="29" customFormat="1" ht="15.75" x14ac:dyDescent="0.25">
      <c r="B149" s="31">
        <v>45952</v>
      </c>
      <c r="C149" s="22" t="s">
        <v>106</v>
      </c>
      <c r="D149" s="1" t="s">
        <v>33</v>
      </c>
      <c r="E149" s="23"/>
      <c r="F149" s="23">
        <v>9000</v>
      </c>
      <c r="G149" s="18">
        <f t="shared" si="2"/>
        <v>13226421.929999992</v>
      </c>
    </row>
    <row r="150" spans="2:7" s="29" customFormat="1" ht="15.75" x14ac:dyDescent="0.25">
      <c r="B150" s="31">
        <v>45952</v>
      </c>
      <c r="C150" s="22">
        <v>57840</v>
      </c>
      <c r="D150" s="1" t="s">
        <v>113</v>
      </c>
      <c r="E150" s="23">
        <v>196862.87</v>
      </c>
      <c r="F150" s="23"/>
      <c r="G150" s="18">
        <f t="shared" si="2"/>
        <v>13029559.059999993</v>
      </c>
    </row>
    <row r="151" spans="2:7" s="29" customFormat="1" ht="15.75" x14ac:dyDescent="0.25">
      <c r="B151" s="31">
        <v>45952</v>
      </c>
      <c r="C151" s="22">
        <v>57841</v>
      </c>
      <c r="D151" s="1" t="s">
        <v>107</v>
      </c>
      <c r="E151" s="23">
        <v>40000</v>
      </c>
      <c r="F151" s="23"/>
      <c r="G151" s="18">
        <f t="shared" si="2"/>
        <v>12989559.059999993</v>
      </c>
    </row>
    <row r="152" spans="2:7" s="29" customFormat="1" ht="15.75" x14ac:dyDescent="0.25">
      <c r="B152" s="31">
        <v>45952</v>
      </c>
      <c r="C152" s="22">
        <v>57842</v>
      </c>
      <c r="D152" s="1" t="s">
        <v>108</v>
      </c>
      <c r="E152" s="23">
        <v>78669.41</v>
      </c>
      <c r="F152" s="23"/>
      <c r="G152" s="18">
        <f t="shared" si="2"/>
        <v>12910889.649999993</v>
      </c>
    </row>
    <row r="153" spans="2:7" s="29" customFormat="1" ht="15.75" x14ac:dyDescent="0.25">
      <c r="B153" s="31">
        <v>45952</v>
      </c>
      <c r="C153" s="22">
        <v>57843</v>
      </c>
      <c r="D153" s="1" t="s">
        <v>66</v>
      </c>
      <c r="E153" s="23">
        <v>29807.82</v>
      </c>
      <c r="F153" s="23"/>
      <c r="G153" s="18">
        <f t="shared" si="2"/>
        <v>12881081.829999993</v>
      </c>
    </row>
    <row r="154" spans="2:7" s="29" customFormat="1" ht="15.75" x14ac:dyDescent="0.25">
      <c r="B154" s="31">
        <v>45952</v>
      </c>
      <c r="C154" s="22" t="s">
        <v>30</v>
      </c>
      <c r="D154" s="1" t="s">
        <v>34</v>
      </c>
      <c r="E154" s="23">
        <v>1425</v>
      </c>
      <c r="F154" s="23"/>
      <c r="G154" s="18">
        <f t="shared" si="2"/>
        <v>12879656.829999993</v>
      </c>
    </row>
    <row r="155" spans="2:7" s="29" customFormat="1" ht="15.75" x14ac:dyDescent="0.25">
      <c r="B155" s="31">
        <v>45952</v>
      </c>
      <c r="C155" s="22" t="s">
        <v>30</v>
      </c>
      <c r="D155" s="1" t="s">
        <v>44</v>
      </c>
      <c r="E155" s="23">
        <v>25</v>
      </c>
      <c r="F155" s="23"/>
      <c r="G155" s="18">
        <f t="shared" si="2"/>
        <v>12879631.829999993</v>
      </c>
    </row>
    <row r="156" spans="2:7" s="29" customFormat="1" ht="15.75" x14ac:dyDescent="0.25">
      <c r="B156" s="31">
        <v>45957</v>
      </c>
      <c r="C156" s="22" t="s">
        <v>30</v>
      </c>
      <c r="D156" s="1" t="s">
        <v>29</v>
      </c>
      <c r="E156" s="23"/>
      <c r="F156" s="23">
        <v>135521.1</v>
      </c>
      <c r="G156" s="18">
        <f t="shared" si="2"/>
        <v>13015152.929999992</v>
      </c>
    </row>
    <row r="157" spans="2:7" s="29" customFormat="1" ht="15.75" x14ac:dyDescent="0.25">
      <c r="B157" s="31">
        <v>45957</v>
      </c>
      <c r="C157" s="22" t="s">
        <v>30</v>
      </c>
      <c r="D157" s="26" t="s">
        <v>114</v>
      </c>
      <c r="E157" s="23"/>
      <c r="F157" s="23">
        <v>605000</v>
      </c>
      <c r="G157" s="18">
        <f t="shared" si="2"/>
        <v>13620152.929999992</v>
      </c>
    </row>
    <row r="158" spans="2:7" s="29" customFormat="1" ht="15.75" x14ac:dyDescent="0.25">
      <c r="B158" s="31">
        <v>45957</v>
      </c>
      <c r="C158" s="22" t="s">
        <v>30</v>
      </c>
      <c r="D158" s="1" t="s">
        <v>28</v>
      </c>
      <c r="E158" s="23"/>
      <c r="F158" s="23">
        <v>30000</v>
      </c>
      <c r="G158" s="18">
        <f t="shared" si="2"/>
        <v>13650152.929999992</v>
      </c>
    </row>
    <row r="159" spans="2:7" s="29" customFormat="1" ht="15.75" x14ac:dyDescent="0.25">
      <c r="B159" s="31">
        <v>45957</v>
      </c>
      <c r="C159" s="22" t="s">
        <v>115</v>
      </c>
      <c r="D159" s="1" t="s">
        <v>35</v>
      </c>
      <c r="E159" s="23"/>
      <c r="F159" s="23">
        <v>10000</v>
      </c>
      <c r="G159" s="18">
        <f t="shared" si="2"/>
        <v>13660152.929999992</v>
      </c>
    </row>
    <row r="160" spans="2:7" s="29" customFormat="1" ht="15.75" x14ac:dyDescent="0.25">
      <c r="B160" s="31">
        <v>45957</v>
      </c>
      <c r="C160" s="22" t="s">
        <v>116</v>
      </c>
      <c r="D160" s="1" t="s">
        <v>33</v>
      </c>
      <c r="E160" s="23"/>
      <c r="F160" s="23">
        <v>10000</v>
      </c>
      <c r="G160" s="18">
        <f t="shared" si="2"/>
        <v>13670152.929999992</v>
      </c>
    </row>
    <row r="161" spans="2:7" s="29" customFormat="1" ht="15.75" x14ac:dyDescent="0.25">
      <c r="B161" s="31">
        <v>45957</v>
      </c>
      <c r="C161" s="22" t="s">
        <v>30</v>
      </c>
      <c r="D161" s="28" t="s">
        <v>71</v>
      </c>
      <c r="E161" s="23">
        <v>872.2</v>
      </c>
      <c r="F161" s="23"/>
      <c r="G161" s="18">
        <f t="shared" si="2"/>
        <v>13669280.729999993</v>
      </c>
    </row>
    <row r="162" spans="2:7" s="29" customFormat="1" ht="15.75" x14ac:dyDescent="0.25">
      <c r="B162" s="31">
        <v>45957</v>
      </c>
      <c r="C162" s="22" t="s">
        <v>30</v>
      </c>
      <c r="D162" s="1" t="s">
        <v>34</v>
      </c>
      <c r="E162" s="23">
        <v>650</v>
      </c>
      <c r="F162" s="23"/>
      <c r="G162" s="18">
        <f t="shared" si="2"/>
        <v>13668630.729999993</v>
      </c>
    </row>
    <row r="163" spans="2:7" s="29" customFormat="1" ht="15.75" x14ac:dyDescent="0.25">
      <c r="B163" s="31">
        <v>45957</v>
      </c>
      <c r="C163" s="22" t="s">
        <v>30</v>
      </c>
      <c r="D163" s="1" t="s">
        <v>44</v>
      </c>
      <c r="E163" s="23">
        <v>225</v>
      </c>
      <c r="F163" s="23"/>
      <c r="G163" s="18">
        <f t="shared" si="2"/>
        <v>13668405.729999993</v>
      </c>
    </row>
    <row r="164" spans="2:7" s="29" customFormat="1" ht="15.75" x14ac:dyDescent="0.25">
      <c r="B164" s="31">
        <v>45958</v>
      </c>
      <c r="C164" s="22" t="s">
        <v>30</v>
      </c>
      <c r="D164" s="1" t="s">
        <v>29</v>
      </c>
      <c r="E164" s="23"/>
      <c r="F164" s="23">
        <v>111000</v>
      </c>
      <c r="G164" s="18">
        <f t="shared" si="2"/>
        <v>13779405.729999993</v>
      </c>
    </row>
    <row r="165" spans="2:7" s="29" customFormat="1" ht="15.75" x14ac:dyDescent="0.25">
      <c r="B165" s="31">
        <v>45958</v>
      </c>
      <c r="C165" s="22" t="s">
        <v>30</v>
      </c>
      <c r="D165" s="1" t="s">
        <v>28</v>
      </c>
      <c r="E165" s="23"/>
      <c r="F165" s="23">
        <v>8000</v>
      </c>
      <c r="G165" s="18">
        <f t="shared" si="2"/>
        <v>13787405.729999993</v>
      </c>
    </row>
    <row r="166" spans="2:7" s="29" customFormat="1" ht="15.75" x14ac:dyDescent="0.25">
      <c r="B166" s="31">
        <v>45958</v>
      </c>
      <c r="C166" s="22" t="s">
        <v>117</v>
      </c>
      <c r="D166" s="1" t="s">
        <v>35</v>
      </c>
      <c r="E166" s="23"/>
      <c r="F166" s="23">
        <v>58500</v>
      </c>
      <c r="G166" s="18">
        <f t="shared" si="2"/>
        <v>13845905.729999993</v>
      </c>
    </row>
    <row r="167" spans="2:7" s="29" customFormat="1" ht="15.75" x14ac:dyDescent="0.25">
      <c r="B167" s="31">
        <v>45958</v>
      </c>
      <c r="C167" s="22" t="s">
        <v>118</v>
      </c>
      <c r="D167" s="1" t="s">
        <v>33</v>
      </c>
      <c r="E167" s="23"/>
      <c r="F167" s="23">
        <v>3000</v>
      </c>
      <c r="G167" s="18">
        <f t="shared" si="2"/>
        <v>13848905.729999993</v>
      </c>
    </row>
    <row r="168" spans="2:7" s="29" customFormat="1" ht="15.75" x14ac:dyDescent="0.25">
      <c r="B168" s="31">
        <v>45958</v>
      </c>
      <c r="C168" s="22" t="s">
        <v>30</v>
      </c>
      <c r="D168" s="1" t="s">
        <v>34</v>
      </c>
      <c r="E168" s="23">
        <v>250</v>
      </c>
      <c r="F168" s="23"/>
      <c r="G168" s="18">
        <f t="shared" si="2"/>
        <v>13848655.729999993</v>
      </c>
    </row>
    <row r="169" spans="2:7" s="29" customFormat="1" ht="15.75" x14ac:dyDescent="0.25">
      <c r="B169" s="31">
        <v>45958</v>
      </c>
      <c r="C169" s="22" t="s">
        <v>30</v>
      </c>
      <c r="D169" s="1" t="s">
        <v>44</v>
      </c>
      <c r="E169" s="23">
        <v>250</v>
      </c>
      <c r="F169" s="23"/>
      <c r="G169" s="18">
        <f t="shared" si="2"/>
        <v>13848405.729999993</v>
      </c>
    </row>
    <row r="170" spans="2:7" s="29" customFormat="1" ht="15.75" x14ac:dyDescent="0.25">
      <c r="B170" s="31">
        <v>45959</v>
      </c>
      <c r="C170" s="22" t="s">
        <v>30</v>
      </c>
      <c r="D170" s="1" t="s">
        <v>29</v>
      </c>
      <c r="E170" s="23"/>
      <c r="F170" s="23">
        <v>45000</v>
      </c>
      <c r="G170" s="18">
        <f t="shared" si="2"/>
        <v>13893405.729999993</v>
      </c>
    </row>
    <row r="171" spans="2:7" s="29" customFormat="1" ht="15.75" x14ac:dyDescent="0.25">
      <c r="B171" s="31">
        <v>45959</v>
      </c>
      <c r="C171" s="22" t="s">
        <v>30</v>
      </c>
      <c r="D171" s="1" t="s">
        <v>28</v>
      </c>
      <c r="E171" s="23"/>
      <c r="F171" s="23">
        <v>3000</v>
      </c>
      <c r="G171" s="18">
        <f t="shared" si="2"/>
        <v>13896405.729999993</v>
      </c>
    </row>
    <row r="172" spans="2:7" s="29" customFormat="1" ht="15.75" x14ac:dyDescent="0.25">
      <c r="B172" s="31">
        <v>45959</v>
      </c>
      <c r="C172" s="22">
        <v>525910</v>
      </c>
      <c r="D172" s="1" t="s">
        <v>122</v>
      </c>
      <c r="E172" s="23"/>
      <c r="F172" s="23">
        <v>112000</v>
      </c>
      <c r="G172" s="18">
        <f t="shared" si="2"/>
        <v>14008405.729999993</v>
      </c>
    </row>
    <row r="173" spans="2:7" s="29" customFormat="1" ht="15.75" x14ac:dyDescent="0.25">
      <c r="B173" s="31">
        <v>45959</v>
      </c>
      <c r="C173" s="22" t="s">
        <v>123</v>
      </c>
      <c r="D173" s="1" t="s">
        <v>35</v>
      </c>
      <c r="E173" s="23"/>
      <c r="F173" s="23">
        <v>45000</v>
      </c>
      <c r="G173" s="18">
        <f t="shared" si="2"/>
        <v>14053405.729999993</v>
      </c>
    </row>
    <row r="174" spans="2:7" s="29" customFormat="1" ht="15.75" x14ac:dyDescent="0.25">
      <c r="B174" s="31">
        <v>45959</v>
      </c>
      <c r="C174" s="22" t="s">
        <v>30</v>
      </c>
      <c r="D174" s="28" t="s">
        <v>82</v>
      </c>
      <c r="E174" s="23">
        <v>179.88</v>
      </c>
      <c r="F174" s="23"/>
      <c r="G174" s="18">
        <f t="shared" si="2"/>
        <v>14053225.849999992</v>
      </c>
    </row>
    <row r="175" spans="2:7" s="29" customFormat="1" ht="15.75" x14ac:dyDescent="0.25">
      <c r="B175" s="31">
        <v>45959</v>
      </c>
      <c r="C175" s="22" t="s">
        <v>30</v>
      </c>
      <c r="D175" s="1" t="s">
        <v>34</v>
      </c>
      <c r="E175" s="23">
        <v>1462.5</v>
      </c>
      <c r="F175" s="23"/>
      <c r="G175" s="18">
        <f t="shared" si="2"/>
        <v>14051763.349999992</v>
      </c>
    </row>
    <row r="176" spans="2:7" s="29" customFormat="1" ht="15.75" x14ac:dyDescent="0.25">
      <c r="B176" s="31">
        <v>45959</v>
      </c>
      <c r="C176" s="22" t="s">
        <v>30</v>
      </c>
      <c r="D176" s="1" t="s">
        <v>44</v>
      </c>
      <c r="E176" s="23">
        <v>75</v>
      </c>
      <c r="F176" s="23"/>
      <c r="G176" s="18">
        <f t="shared" si="2"/>
        <v>14051688.349999992</v>
      </c>
    </row>
    <row r="177" spans="2:7" s="29" customFormat="1" ht="15.75" x14ac:dyDescent="0.25">
      <c r="B177" s="31">
        <v>45960</v>
      </c>
      <c r="C177" s="22" t="s">
        <v>30</v>
      </c>
      <c r="D177" s="1" t="s">
        <v>29</v>
      </c>
      <c r="E177" s="23"/>
      <c r="F177" s="23">
        <v>20000</v>
      </c>
      <c r="G177" s="18">
        <f t="shared" si="2"/>
        <v>14071688.349999992</v>
      </c>
    </row>
    <row r="178" spans="2:7" s="29" customFormat="1" ht="15.75" x14ac:dyDescent="0.25">
      <c r="B178" s="31">
        <v>45960</v>
      </c>
      <c r="C178" s="22" t="s">
        <v>30</v>
      </c>
      <c r="D178" s="1" t="s">
        <v>28</v>
      </c>
      <c r="E178" s="23"/>
      <c r="F178" s="23">
        <v>8500</v>
      </c>
      <c r="G178" s="18">
        <f t="shared" si="2"/>
        <v>14080188.349999992</v>
      </c>
    </row>
    <row r="179" spans="2:7" s="29" customFormat="1" ht="15.75" x14ac:dyDescent="0.25">
      <c r="B179" s="31">
        <v>45960</v>
      </c>
      <c r="C179" s="22" t="s">
        <v>124</v>
      </c>
      <c r="D179" s="1" t="s">
        <v>35</v>
      </c>
      <c r="E179" s="23"/>
      <c r="F179" s="23">
        <v>73000</v>
      </c>
      <c r="G179" s="18">
        <f t="shared" si="2"/>
        <v>14153188.349999992</v>
      </c>
    </row>
    <row r="180" spans="2:7" s="29" customFormat="1" ht="15.75" x14ac:dyDescent="0.25">
      <c r="B180" s="31">
        <v>45960</v>
      </c>
      <c r="C180" s="22" t="s">
        <v>125</v>
      </c>
      <c r="D180" s="1" t="s">
        <v>33</v>
      </c>
      <c r="E180" s="23"/>
      <c r="F180" s="23">
        <v>12000</v>
      </c>
      <c r="G180" s="18">
        <f t="shared" si="2"/>
        <v>14165188.349999992</v>
      </c>
    </row>
    <row r="181" spans="2:7" s="29" customFormat="1" ht="15.75" x14ac:dyDescent="0.25">
      <c r="B181" s="31">
        <v>45960</v>
      </c>
      <c r="C181" s="22">
        <v>57844</v>
      </c>
      <c r="D181" s="1" t="s">
        <v>49</v>
      </c>
      <c r="E181" s="23">
        <v>150000</v>
      </c>
      <c r="F181" s="23"/>
      <c r="G181" s="18">
        <f t="shared" si="2"/>
        <v>14015188.349999992</v>
      </c>
    </row>
    <row r="182" spans="2:7" s="29" customFormat="1" ht="15.75" x14ac:dyDescent="0.25">
      <c r="B182" s="31">
        <v>45960</v>
      </c>
      <c r="C182" s="22">
        <v>57845</v>
      </c>
      <c r="D182" s="26" t="s">
        <v>50</v>
      </c>
      <c r="E182" s="23">
        <v>80000</v>
      </c>
      <c r="F182" s="23"/>
      <c r="G182" s="18">
        <f t="shared" si="2"/>
        <v>13935188.349999992</v>
      </c>
    </row>
    <row r="183" spans="2:7" s="29" customFormat="1" ht="15.75" x14ac:dyDescent="0.25">
      <c r="B183" s="31">
        <v>45960</v>
      </c>
      <c r="C183" s="22">
        <v>57846</v>
      </c>
      <c r="D183" s="1" t="s">
        <v>51</v>
      </c>
      <c r="E183" s="23">
        <v>56100</v>
      </c>
      <c r="F183" s="23"/>
      <c r="G183" s="18">
        <f t="shared" si="2"/>
        <v>13879088.349999992</v>
      </c>
    </row>
    <row r="184" spans="2:7" s="29" customFormat="1" ht="15.75" x14ac:dyDescent="0.25">
      <c r="B184" s="31">
        <v>45960</v>
      </c>
      <c r="C184" s="22">
        <v>57847</v>
      </c>
      <c r="D184" s="26" t="s">
        <v>54</v>
      </c>
      <c r="E184" s="23">
        <v>56100</v>
      </c>
      <c r="F184" s="23"/>
      <c r="G184" s="18">
        <f t="shared" si="2"/>
        <v>13822988.349999992</v>
      </c>
    </row>
    <row r="185" spans="2:7" s="29" customFormat="1" ht="15.75" x14ac:dyDescent="0.25">
      <c r="B185" s="31">
        <v>45960</v>
      </c>
      <c r="C185" s="22">
        <v>57848</v>
      </c>
      <c r="D185" s="1" t="s">
        <v>126</v>
      </c>
      <c r="E185" s="23">
        <v>56100</v>
      </c>
      <c r="F185" s="23"/>
      <c r="G185" s="18">
        <f t="shared" si="2"/>
        <v>13766888.349999992</v>
      </c>
    </row>
    <row r="186" spans="2:7" s="29" customFormat="1" ht="15.75" x14ac:dyDescent="0.25">
      <c r="B186" s="31">
        <v>45960</v>
      </c>
      <c r="C186" s="22">
        <v>57849</v>
      </c>
      <c r="D186" s="26" t="s">
        <v>52</v>
      </c>
      <c r="E186" s="23">
        <v>56100</v>
      </c>
      <c r="F186" s="23"/>
      <c r="G186" s="18">
        <f t="shared" si="2"/>
        <v>13710788.349999992</v>
      </c>
    </row>
    <row r="187" spans="2:7" s="29" customFormat="1" ht="15.75" x14ac:dyDescent="0.25">
      <c r="B187" s="31">
        <v>45960</v>
      </c>
      <c r="C187" s="22">
        <v>57850</v>
      </c>
      <c r="D187" s="26" t="s">
        <v>55</v>
      </c>
      <c r="E187" s="23">
        <v>56100</v>
      </c>
      <c r="F187" s="23"/>
      <c r="G187" s="18">
        <f t="shared" si="2"/>
        <v>13654688.349999992</v>
      </c>
    </row>
    <row r="188" spans="2:7" s="29" customFormat="1" ht="15.75" x14ac:dyDescent="0.25">
      <c r="B188" s="31">
        <v>45960</v>
      </c>
      <c r="C188" s="22">
        <v>57851</v>
      </c>
      <c r="D188" s="26" t="s">
        <v>56</v>
      </c>
      <c r="E188" s="23">
        <v>56100</v>
      </c>
      <c r="F188" s="23"/>
      <c r="G188" s="18">
        <f t="shared" si="2"/>
        <v>13598588.349999992</v>
      </c>
    </row>
    <row r="189" spans="2:7" s="29" customFormat="1" ht="15.75" x14ac:dyDescent="0.25">
      <c r="B189" s="31">
        <v>45960</v>
      </c>
      <c r="C189" s="22">
        <v>57852</v>
      </c>
      <c r="D189" s="26" t="s">
        <v>57</v>
      </c>
      <c r="E189" s="23">
        <v>56100</v>
      </c>
      <c r="F189" s="23"/>
      <c r="G189" s="18">
        <f t="shared" si="2"/>
        <v>13542488.349999992</v>
      </c>
    </row>
    <row r="190" spans="2:7" s="29" customFormat="1" ht="15.75" x14ac:dyDescent="0.25">
      <c r="B190" s="31">
        <v>45960</v>
      </c>
      <c r="C190" s="22">
        <v>57853</v>
      </c>
      <c r="D190" s="26" t="s">
        <v>58</v>
      </c>
      <c r="E190" s="23">
        <v>56100</v>
      </c>
      <c r="F190" s="23"/>
      <c r="G190" s="18">
        <f t="shared" si="2"/>
        <v>13486388.349999992</v>
      </c>
    </row>
    <row r="191" spans="2:7" s="29" customFormat="1" ht="15.75" x14ac:dyDescent="0.25">
      <c r="B191" s="31">
        <v>45960</v>
      </c>
      <c r="C191" s="22">
        <v>57854</v>
      </c>
      <c r="D191" s="1" t="s">
        <v>59</v>
      </c>
      <c r="E191" s="23">
        <v>56100</v>
      </c>
      <c r="F191" s="23"/>
      <c r="G191" s="18">
        <f t="shared" si="2"/>
        <v>13430288.349999992</v>
      </c>
    </row>
    <row r="192" spans="2:7" s="29" customFormat="1" ht="15.75" x14ac:dyDescent="0.25">
      <c r="B192" s="31">
        <v>45960</v>
      </c>
      <c r="C192" s="22">
        <v>57855</v>
      </c>
      <c r="D192" s="26" t="s">
        <v>60</v>
      </c>
      <c r="E192" s="23">
        <v>56100</v>
      </c>
      <c r="F192" s="23"/>
      <c r="G192" s="18">
        <f t="shared" si="2"/>
        <v>13374188.349999992</v>
      </c>
    </row>
    <row r="193" spans="2:7" s="29" customFormat="1" ht="15.75" x14ac:dyDescent="0.25">
      <c r="B193" s="31">
        <v>45960</v>
      </c>
      <c r="C193" s="22">
        <v>57856</v>
      </c>
      <c r="D193" s="26" t="s">
        <v>61</v>
      </c>
      <c r="E193" s="23">
        <v>56100</v>
      </c>
      <c r="F193" s="23"/>
      <c r="G193" s="18">
        <f t="shared" si="2"/>
        <v>13318088.349999992</v>
      </c>
    </row>
    <row r="194" spans="2:7" s="29" customFormat="1" ht="15.75" x14ac:dyDescent="0.25">
      <c r="B194" s="31">
        <v>45960</v>
      </c>
      <c r="C194" s="22">
        <v>57857</v>
      </c>
      <c r="D194" s="26" t="s">
        <v>62</v>
      </c>
      <c r="E194" s="23">
        <v>56100</v>
      </c>
      <c r="F194" s="23"/>
      <c r="G194" s="18">
        <f t="shared" si="2"/>
        <v>13261988.349999992</v>
      </c>
    </row>
    <row r="195" spans="2:7" s="29" customFormat="1" ht="15.75" x14ac:dyDescent="0.25">
      <c r="B195" s="31">
        <v>45960</v>
      </c>
      <c r="C195" s="22">
        <v>57858</v>
      </c>
      <c r="D195" s="26" t="s">
        <v>63</v>
      </c>
      <c r="E195" s="23">
        <v>56100</v>
      </c>
      <c r="F195" s="23"/>
      <c r="G195" s="18">
        <f t="shared" si="2"/>
        <v>13205888.349999992</v>
      </c>
    </row>
    <row r="196" spans="2:7" s="29" customFormat="1" ht="15.75" x14ac:dyDescent="0.25">
      <c r="B196" s="31">
        <v>45960</v>
      </c>
      <c r="C196" s="22">
        <v>57859</v>
      </c>
      <c r="D196" s="26" t="s">
        <v>64</v>
      </c>
      <c r="E196" s="23">
        <v>56100</v>
      </c>
      <c r="F196" s="23"/>
      <c r="G196" s="18">
        <f t="shared" si="2"/>
        <v>13149788.349999992</v>
      </c>
    </row>
    <row r="197" spans="2:7" s="29" customFormat="1" ht="15.75" x14ac:dyDescent="0.25">
      <c r="B197" s="31">
        <v>45960</v>
      </c>
      <c r="C197" s="22">
        <v>57860</v>
      </c>
      <c r="D197" s="26" t="s">
        <v>65</v>
      </c>
      <c r="E197" s="23">
        <v>48000</v>
      </c>
      <c r="F197" s="23"/>
      <c r="G197" s="18">
        <f t="shared" si="2"/>
        <v>13101788.349999992</v>
      </c>
    </row>
    <row r="198" spans="2:7" s="29" customFormat="1" ht="15.75" x14ac:dyDescent="0.25">
      <c r="B198" s="31">
        <v>45960</v>
      </c>
      <c r="C198" s="22">
        <v>57861</v>
      </c>
      <c r="D198" s="26" t="s">
        <v>66</v>
      </c>
      <c r="E198" s="23">
        <v>56100</v>
      </c>
      <c r="F198" s="23"/>
      <c r="G198" s="18">
        <f t="shared" si="2"/>
        <v>13045688.349999992</v>
      </c>
    </row>
    <row r="199" spans="2:7" s="29" customFormat="1" ht="15.75" x14ac:dyDescent="0.25">
      <c r="B199" s="31">
        <v>45960</v>
      </c>
      <c r="C199" s="22">
        <v>57862</v>
      </c>
      <c r="D199" s="26" t="s">
        <v>67</v>
      </c>
      <c r="E199" s="23">
        <v>45000</v>
      </c>
      <c r="F199" s="23"/>
      <c r="G199" s="18">
        <f t="shared" si="2"/>
        <v>13000688.349999992</v>
      </c>
    </row>
    <row r="200" spans="2:7" s="29" customFormat="1" ht="15.75" x14ac:dyDescent="0.25">
      <c r="B200" s="31">
        <v>45960</v>
      </c>
      <c r="C200" s="22">
        <v>57863</v>
      </c>
      <c r="D200" s="26" t="s">
        <v>68</v>
      </c>
      <c r="E200" s="23">
        <v>45000</v>
      </c>
      <c r="F200" s="23"/>
      <c r="G200" s="18">
        <f t="shared" si="2"/>
        <v>12955688.349999992</v>
      </c>
    </row>
    <row r="201" spans="2:7" s="29" customFormat="1" ht="15.75" x14ac:dyDescent="0.25">
      <c r="B201" s="31">
        <v>45960</v>
      </c>
      <c r="C201" s="22">
        <v>57864</v>
      </c>
      <c r="D201" s="26" t="s">
        <v>127</v>
      </c>
      <c r="E201" s="23">
        <v>45000</v>
      </c>
      <c r="F201" s="23"/>
      <c r="G201" s="18">
        <f t="shared" si="2"/>
        <v>12910688.349999992</v>
      </c>
    </row>
    <row r="202" spans="2:7" s="29" customFormat="1" ht="15.75" x14ac:dyDescent="0.25">
      <c r="B202" s="31">
        <v>45960</v>
      </c>
      <c r="C202" s="22" t="s">
        <v>30</v>
      </c>
      <c r="D202" s="28" t="s">
        <v>82</v>
      </c>
      <c r="E202" s="23">
        <v>16.39</v>
      </c>
      <c r="F202" s="23"/>
      <c r="G202" s="18">
        <f t="shared" si="2"/>
        <v>12910671.959999992</v>
      </c>
    </row>
    <row r="203" spans="2:7" s="29" customFormat="1" ht="15.75" x14ac:dyDescent="0.25">
      <c r="B203" s="31">
        <v>45960</v>
      </c>
      <c r="C203" s="22" t="s">
        <v>30</v>
      </c>
      <c r="D203" s="1" t="s">
        <v>34</v>
      </c>
      <c r="E203" s="23">
        <v>1125</v>
      </c>
      <c r="F203" s="23"/>
      <c r="G203" s="18">
        <f t="shared" si="2"/>
        <v>12909546.959999992</v>
      </c>
    </row>
    <row r="204" spans="2:7" s="29" customFormat="1" ht="15.75" x14ac:dyDescent="0.25">
      <c r="B204" s="31">
        <v>45961</v>
      </c>
      <c r="C204" s="22" t="s">
        <v>30</v>
      </c>
      <c r="D204" s="1" t="s">
        <v>29</v>
      </c>
      <c r="E204" s="23"/>
      <c r="F204" s="23">
        <v>3000</v>
      </c>
      <c r="G204" s="18">
        <f t="shared" si="2"/>
        <v>12912546.959999992</v>
      </c>
    </row>
    <row r="205" spans="2:7" s="29" customFormat="1" ht="15.75" x14ac:dyDescent="0.25">
      <c r="B205" s="31">
        <v>45961</v>
      </c>
      <c r="C205" s="22" t="s">
        <v>30</v>
      </c>
      <c r="D205" s="1" t="s">
        <v>28</v>
      </c>
      <c r="E205" s="23"/>
      <c r="F205" s="23">
        <v>28000</v>
      </c>
      <c r="G205" s="18">
        <f t="shared" si="2"/>
        <v>12940546.959999992</v>
      </c>
    </row>
    <row r="206" spans="2:7" s="29" customFormat="1" ht="15.75" x14ac:dyDescent="0.25">
      <c r="B206" s="31">
        <v>45961</v>
      </c>
      <c r="C206" s="22" t="s">
        <v>128</v>
      </c>
      <c r="D206" s="1" t="s">
        <v>35</v>
      </c>
      <c r="E206" s="23"/>
      <c r="F206" s="23">
        <v>339000</v>
      </c>
      <c r="G206" s="18">
        <f t="shared" si="2"/>
        <v>13279546.959999992</v>
      </c>
    </row>
    <row r="207" spans="2:7" s="29" customFormat="1" ht="15.75" x14ac:dyDescent="0.25">
      <c r="B207" s="31">
        <v>45961</v>
      </c>
      <c r="C207" s="22" t="s">
        <v>129</v>
      </c>
      <c r="D207" s="1" t="s">
        <v>33</v>
      </c>
      <c r="E207" s="23"/>
      <c r="F207" s="23">
        <v>7000</v>
      </c>
      <c r="G207" s="18">
        <f t="shared" ref="G207:G211" si="3">G206+F207-E207</f>
        <v>13286546.959999992</v>
      </c>
    </row>
    <row r="208" spans="2:7" s="29" customFormat="1" ht="15.75" x14ac:dyDescent="0.25">
      <c r="B208" s="31">
        <v>45961</v>
      </c>
      <c r="C208" s="22" t="s">
        <v>30</v>
      </c>
      <c r="D208" s="28" t="s">
        <v>82</v>
      </c>
      <c r="E208" s="23">
        <v>340</v>
      </c>
      <c r="F208" s="23"/>
      <c r="G208" s="18">
        <f t="shared" si="3"/>
        <v>13286206.959999992</v>
      </c>
    </row>
    <row r="209" spans="1:7" s="29" customFormat="1" ht="15.75" x14ac:dyDescent="0.25">
      <c r="B209" s="31">
        <v>45961</v>
      </c>
      <c r="C209" s="22" t="s">
        <v>30</v>
      </c>
      <c r="D209" s="1" t="s">
        <v>34</v>
      </c>
      <c r="E209" s="23">
        <v>1825</v>
      </c>
      <c r="F209" s="23"/>
      <c r="G209" s="18">
        <f t="shared" si="3"/>
        <v>13284381.959999992</v>
      </c>
    </row>
    <row r="210" spans="1:7" s="29" customFormat="1" ht="15.75" x14ac:dyDescent="0.25">
      <c r="B210" s="31">
        <v>45961</v>
      </c>
      <c r="C210" s="22" t="s">
        <v>30</v>
      </c>
      <c r="D210" s="1" t="s">
        <v>44</v>
      </c>
      <c r="E210" s="23">
        <v>300</v>
      </c>
      <c r="F210" s="23"/>
      <c r="G210" s="18">
        <f t="shared" si="3"/>
        <v>13284081.959999992</v>
      </c>
    </row>
    <row r="211" spans="1:7" s="29" customFormat="1" ht="15.75" x14ac:dyDescent="0.25">
      <c r="B211" s="31">
        <v>45961</v>
      </c>
      <c r="C211" s="22" t="s">
        <v>30</v>
      </c>
      <c r="D211" s="1" t="s">
        <v>130</v>
      </c>
      <c r="E211" s="23">
        <v>175</v>
      </c>
      <c r="F211" s="23"/>
      <c r="G211" s="18">
        <f t="shared" si="3"/>
        <v>13283906.959999992</v>
      </c>
    </row>
    <row r="212" spans="1:7" s="29" customFormat="1" ht="15.75" x14ac:dyDescent="0.25">
      <c r="B212" s="47" t="s">
        <v>131</v>
      </c>
      <c r="C212" s="48"/>
      <c r="D212" s="49"/>
      <c r="E212" s="50">
        <f>SUM(E14:E211)</f>
        <v>3023409.4</v>
      </c>
      <c r="F212" s="50">
        <f>SUM(F14:F211)</f>
        <v>4244291.43</v>
      </c>
      <c r="G212" s="18"/>
    </row>
    <row r="213" spans="1:7" s="5" customFormat="1" x14ac:dyDescent="0.25">
      <c r="A213" s="24"/>
      <c r="B213" s="62" t="s">
        <v>23</v>
      </c>
      <c r="C213" s="62"/>
      <c r="D213" s="62"/>
      <c r="E213" s="62"/>
      <c r="F213" s="62"/>
      <c r="G213" s="37">
        <f>G211</f>
        <v>13283906.959999992</v>
      </c>
    </row>
    <row r="214" spans="1:7" x14ac:dyDescent="0.25">
      <c r="A214" s="5"/>
      <c r="B214" s="20"/>
      <c r="C214" s="20"/>
      <c r="D214" s="20"/>
      <c r="E214" s="20"/>
      <c r="F214" s="20"/>
      <c r="G214" s="21"/>
    </row>
    <row r="215" spans="1:7" x14ac:dyDescent="0.25">
      <c r="A215" s="5"/>
      <c r="B215" s="20"/>
      <c r="C215" s="20"/>
      <c r="D215" s="20"/>
      <c r="E215" s="20"/>
      <c r="F215" s="20"/>
      <c r="G215" s="21"/>
    </row>
    <row r="216" spans="1:7" ht="15.75" thickBot="1" x14ac:dyDescent="0.3">
      <c r="B216" s="63"/>
      <c r="C216" s="63"/>
      <c r="D216" t="s">
        <v>16</v>
      </c>
      <c r="F216" s="63"/>
      <c r="G216" s="63"/>
    </row>
    <row r="217" spans="1:7" x14ac:dyDescent="0.25">
      <c r="B217" s="65" t="s">
        <v>20</v>
      </c>
      <c r="C217" s="65"/>
      <c r="F217" s="65" t="s">
        <v>15</v>
      </c>
      <c r="G217" s="65"/>
    </row>
    <row r="218" spans="1:7" x14ac:dyDescent="0.25">
      <c r="B218" s="64" t="s">
        <v>19</v>
      </c>
      <c r="C218" s="64"/>
      <c r="F218" s="64" t="s">
        <v>6</v>
      </c>
      <c r="G218" s="64"/>
    </row>
    <row r="221" spans="1:7" x14ac:dyDescent="0.25">
      <c r="D221" t="s">
        <v>8</v>
      </c>
    </row>
    <row r="222" spans="1:7" x14ac:dyDescent="0.25">
      <c r="D222" s="65" t="s">
        <v>133</v>
      </c>
      <c r="E222" s="65"/>
    </row>
    <row r="223" spans="1:7" x14ac:dyDescent="0.25">
      <c r="D223" s="64" t="s">
        <v>7</v>
      </c>
      <c r="E223" s="64"/>
    </row>
  </sheetData>
  <sortState ref="B10:G18">
    <sortCondition ref="C16:C18"/>
  </sortState>
  <mergeCells count="11">
    <mergeCell ref="D223:E223"/>
    <mergeCell ref="B217:C217"/>
    <mergeCell ref="F217:G217"/>
    <mergeCell ref="B218:C218"/>
    <mergeCell ref="F218:G218"/>
    <mergeCell ref="D222:E222"/>
    <mergeCell ref="A9:G9"/>
    <mergeCell ref="A10:G10"/>
    <mergeCell ref="B213:F213"/>
    <mergeCell ref="B216:C216"/>
    <mergeCell ref="F216:G216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F25" sqref="F25"/>
    </sheetView>
  </sheetViews>
  <sheetFormatPr defaultColWidth="11.42578125" defaultRowHeight="15" x14ac:dyDescent="0.25"/>
  <cols>
    <col min="1" max="1" width="11.42578125" hidden="1" customWidth="1"/>
    <col min="2" max="2" width="14" customWidth="1"/>
    <col min="4" max="4" width="40" customWidth="1"/>
    <col min="5" max="5" width="10.85546875" customWidth="1"/>
    <col min="6" max="6" width="17" customWidth="1"/>
    <col min="7" max="7" width="17.28515625" customWidth="1"/>
  </cols>
  <sheetData>
    <row r="6" spans="1:7" ht="18.75" x14ac:dyDescent="0.3">
      <c r="A6" s="61" t="s">
        <v>11</v>
      </c>
      <c r="B6" s="61"/>
      <c r="C6" s="61"/>
      <c r="D6" s="61"/>
      <c r="E6" s="61"/>
      <c r="F6" s="61"/>
      <c r="G6" s="61"/>
    </row>
    <row r="7" spans="1:7" ht="18.75" x14ac:dyDescent="0.3">
      <c r="A7" s="61" t="s">
        <v>26</v>
      </c>
      <c r="B7" s="61"/>
      <c r="C7" s="61"/>
      <c r="D7" s="61"/>
      <c r="E7" s="61"/>
      <c r="F7" s="61"/>
      <c r="G7" s="61"/>
    </row>
    <row r="8" spans="1:7" ht="15.75" thickBot="1" x14ac:dyDescent="0.3">
      <c r="G8" s="17" t="s">
        <v>9</v>
      </c>
    </row>
    <row r="9" spans="1:7" ht="15.75" x14ac:dyDescent="0.25">
      <c r="B9" s="7" t="s">
        <v>1</v>
      </c>
      <c r="C9" s="8" t="s">
        <v>2</v>
      </c>
      <c r="D9" s="8" t="s">
        <v>12</v>
      </c>
      <c r="E9" s="8" t="s">
        <v>13</v>
      </c>
      <c r="F9" s="8" t="s">
        <v>14</v>
      </c>
      <c r="G9" s="9" t="s">
        <v>4</v>
      </c>
    </row>
    <row r="10" spans="1:7" ht="15.75" x14ac:dyDescent="0.25">
      <c r="A10" s="5"/>
      <c r="B10" s="32"/>
      <c r="C10" s="11"/>
      <c r="D10" s="11" t="s">
        <v>22</v>
      </c>
      <c r="E10" s="11"/>
      <c r="F10" s="11"/>
      <c r="G10" s="18">
        <v>6834510.7300000004</v>
      </c>
    </row>
    <row r="11" spans="1:7" ht="15.75" x14ac:dyDescent="0.25">
      <c r="A11" s="5"/>
      <c r="B11" s="39">
        <v>45952</v>
      </c>
      <c r="C11" s="33" t="s">
        <v>30</v>
      </c>
      <c r="D11" s="58" t="s">
        <v>29</v>
      </c>
      <c r="E11" s="11"/>
      <c r="F11" s="59">
        <v>24588.95</v>
      </c>
      <c r="G11" s="18">
        <f>G10-E11+F11</f>
        <v>6859099.6800000006</v>
      </c>
    </row>
    <row r="12" spans="1:7" ht="15.75" x14ac:dyDescent="0.25">
      <c r="A12" s="5"/>
      <c r="B12" s="54" t="s">
        <v>132</v>
      </c>
      <c r="C12" s="55"/>
      <c r="D12" s="56"/>
      <c r="E12" s="60"/>
      <c r="F12" s="57">
        <f>SUM(F11)</f>
        <v>24588.95</v>
      </c>
      <c r="G12" s="18"/>
    </row>
    <row r="13" spans="1:7" x14ac:dyDescent="0.25">
      <c r="A13" s="24"/>
      <c r="B13" s="66" t="s">
        <v>27</v>
      </c>
      <c r="C13" s="67"/>
      <c r="D13" s="67"/>
      <c r="E13" s="67"/>
      <c r="F13" s="68"/>
      <c r="G13" s="37">
        <f>G11</f>
        <v>6859099.6800000006</v>
      </c>
    </row>
    <row r="14" spans="1:7" x14ac:dyDescent="0.25">
      <c r="A14" s="5"/>
      <c r="B14" s="20"/>
      <c r="C14" s="20"/>
      <c r="D14" s="20"/>
      <c r="E14" s="20"/>
      <c r="F14" s="20"/>
      <c r="G14" s="21"/>
    </row>
    <row r="15" spans="1:7" x14ac:dyDescent="0.25">
      <c r="A15" s="5"/>
      <c r="B15" s="20"/>
      <c r="C15" s="20"/>
      <c r="D15" s="20"/>
      <c r="E15" s="20"/>
      <c r="F15" s="20"/>
      <c r="G15" s="21"/>
    </row>
    <row r="16" spans="1:7" x14ac:dyDescent="0.25">
      <c r="A16" s="5"/>
      <c r="B16" s="20"/>
      <c r="C16" s="20"/>
      <c r="D16" s="20"/>
      <c r="E16" s="20"/>
      <c r="F16" s="20"/>
      <c r="G16" s="21"/>
    </row>
    <row r="17" spans="2:11" ht="15.75" thickBot="1" x14ac:dyDescent="0.3">
      <c r="B17" s="63"/>
      <c r="C17" s="63"/>
      <c r="F17" s="63"/>
      <c r="G17" s="63"/>
    </row>
    <row r="18" spans="2:11" x14ac:dyDescent="0.25">
      <c r="B18" s="65" t="s">
        <v>21</v>
      </c>
      <c r="C18" s="65"/>
      <c r="F18" s="65" t="s">
        <v>15</v>
      </c>
      <c r="G18" s="65"/>
    </row>
    <row r="19" spans="2:11" x14ac:dyDescent="0.25">
      <c r="B19" s="64" t="s">
        <v>17</v>
      </c>
      <c r="C19" s="64"/>
      <c r="F19" s="64" t="s">
        <v>6</v>
      </c>
      <c r="G19" s="64"/>
    </row>
    <row r="21" spans="2:11" x14ac:dyDescent="0.25">
      <c r="K21" s="36"/>
    </row>
    <row r="22" spans="2:11" x14ac:dyDescent="0.25">
      <c r="D22" t="s">
        <v>8</v>
      </c>
    </row>
    <row r="23" spans="2:11" x14ac:dyDescent="0.25">
      <c r="D23" s="65" t="s">
        <v>133</v>
      </c>
      <c r="E23" s="65"/>
    </row>
    <row r="24" spans="2:11" x14ac:dyDescent="0.25">
      <c r="D24" s="64" t="s">
        <v>7</v>
      </c>
      <c r="E24" s="64"/>
    </row>
  </sheetData>
  <mergeCells count="11">
    <mergeCell ref="A6:G6"/>
    <mergeCell ref="A7:G7"/>
    <mergeCell ref="B17:C17"/>
    <mergeCell ref="F17:G17"/>
    <mergeCell ref="B18:C18"/>
    <mergeCell ref="F18:G18"/>
    <mergeCell ref="F19:G19"/>
    <mergeCell ref="D23:E23"/>
    <mergeCell ref="D24:E24"/>
    <mergeCell ref="B19:C19"/>
    <mergeCell ref="B13:F13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32"/>
  <sheetViews>
    <sheetView zoomScaleNormal="100" workbookViewId="0">
      <selection activeCell="F14" sqref="F14"/>
    </sheetView>
  </sheetViews>
  <sheetFormatPr defaultColWidth="11.42578125" defaultRowHeight="15" x14ac:dyDescent="0.25"/>
  <cols>
    <col min="1" max="1" width="0.7109375" customWidth="1"/>
    <col min="2" max="2" width="10.5703125" customWidth="1"/>
    <col min="3" max="3" width="13.85546875" customWidth="1"/>
    <col min="4" max="4" width="45.28515625" customWidth="1"/>
    <col min="5" max="5" width="13.42578125" customWidth="1"/>
    <col min="6" max="6" width="15" customWidth="1"/>
    <col min="7" max="7" width="20.140625" customWidth="1"/>
  </cols>
  <sheetData>
    <row r="1" spans="1:7" x14ac:dyDescent="0.25">
      <c r="B1" t="s">
        <v>10</v>
      </c>
    </row>
    <row r="6" spans="1:7" ht="18.75" x14ac:dyDescent="0.3">
      <c r="A6" s="61" t="s">
        <v>0</v>
      </c>
      <c r="B6" s="61"/>
      <c r="C6" s="61"/>
      <c r="D6" s="61"/>
      <c r="E6" s="61"/>
      <c r="F6" s="61"/>
      <c r="G6" s="61"/>
    </row>
    <row r="7" spans="1:7" ht="18.75" x14ac:dyDescent="0.3">
      <c r="A7" s="61" t="s">
        <v>24</v>
      </c>
      <c r="B7" s="61"/>
      <c r="C7" s="61"/>
      <c r="D7" s="61"/>
      <c r="E7" s="61"/>
      <c r="F7" s="61"/>
      <c r="G7" s="61"/>
    </row>
    <row r="8" spans="1:7" ht="15.75" thickBot="1" x14ac:dyDescent="0.3">
      <c r="G8" s="17" t="s">
        <v>5</v>
      </c>
    </row>
    <row r="9" spans="1:7" ht="15.75" x14ac:dyDescent="0.25">
      <c r="B9" s="7" t="s">
        <v>1</v>
      </c>
      <c r="C9" s="8" t="s">
        <v>2</v>
      </c>
      <c r="D9" s="8" t="s">
        <v>12</v>
      </c>
      <c r="E9" s="8" t="s">
        <v>13</v>
      </c>
      <c r="F9" s="9" t="s">
        <v>14</v>
      </c>
      <c r="G9" s="9" t="s">
        <v>4</v>
      </c>
    </row>
    <row r="10" spans="1:7" ht="15.75" x14ac:dyDescent="0.25">
      <c r="B10" s="14"/>
      <c r="C10" s="1"/>
      <c r="D10" s="11" t="s">
        <v>22</v>
      </c>
      <c r="E10" s="1"/>
      <c r="F10" s="15"/>
      <c r="G10" s="16">
        <v>21768988.949999999</v>
      </c>
    </row>
    <row r="11" spans="1:7" x14ac:dyDescent="0.25">
      <c r="B11" s="4">
        <v>45931</v>
      </c>
      <c r="C11" s="3" t="s">
        <v>30</v>
      </c>
      <c r="D11" s="1" t="s">
        <v>29</v>
      </c>
      <c r="E11" s="2"/>
      <c r="F11" s="2">
        <v>3000</v>
      </c>
      <c r="G11" s="12">
        <f>G10+F11-E11</f>
        <v>21771988.949999999</v>
      </c>
    </row>
    <row r="12" spans="1:7" x14ac:dyDescent="0.25">
      <c r="B12" s="4">
        <v>45932</v>
      </c>
      <c r="C12" s="3" t="s">
        <v>36</v>
      </c>
      <c r="D12" s="1" t="s">
        <v>29</v>
      </c>
      <c r="E12" s="23"/>
      <c r="F12" s="2">
        <v>9000</v>
      </c>
      <c r="G12" s="12">
        <f t="shared" ref="G12:G22" si="0">G11+F12-E12</f>
        <v>21780988.949999999</v>
      </c>
    </row>
    <row r="13" spans="1:7" x14ac:dyDescent="0.25">
      <c r="B13" s="4">
        <v>45932</v>
      </c>
      <c r="C13" s="3" t="s">
        <v>36</v>
      </c>
      <c r="D13" s="1" t="s">
        <v>34</v>
      </c>
      <c r="E13" s="23">
        <v>125</v>
      </c>
      <c r="F13" s="2"/>
      <c r="G13" s="12">
        <f t="shared" si="0"/>
        <v>21780863.949999999</v>
      </c>
    </row>
    <row r="14" spans="1:7" x14ac:dyDescent="0.25">
      <c r="A14" s="29"/>
      <c r="B14" s="4">
        <v>45937</v>
      </c>
      <c r="C14" s="3" t="s">
        <v>30</v>
      </c>
      <c r="D14" s="1" t="s">
        <v>29</v>
      </c>
      <c r="E14" s="23"/>
      <c r="F14" s="2">
        <v>1500</v>
      </c>
      <c r="G14" s="12">
        <f t="shared" si="0"/>
        <v>21782363.949999999</v>
      </c>
    </row>
    <row r="15" spans="1:7" ht="14.25" customHeight="1" x14ac:dyDescent="0.25">
      <c r="A15" s="29"/>
      <c r="B15" s="25">
        <v>45938</v>
      </c>
      <c r="C15" s="22" t="s">
        <v>36</v>
      </c>
      <c r="D15" s="1" t="s">
        <v>29</v>
      </c>
      <c r="E15" s="23"/>
      <c r="F15" s="23">
        <v>1500</v>
      </c>
      <c r="G15" s="12">
        <f t="shared" si="0"/>
        <v>21783863.949999999</v>
      </c>
    </row>
    <row r="16" spans="1:7" x14ac:dyDescent="0.25">
      <c r="A16" s="29"/>
      <c r="B16" s="25">
        <v>45950</v>
      </c>
      <c r="C16" s="22" t="s">
        <v>30</v>
      </c>
      <c r="D16" s="1" t="s">
        <v>29</v>
      </c>
      <c r="E16" s="23"/>
      <c r="F16" s="2">
        <v>1500</v>
      </c>
      <c r="G16" s="12">
        <f t="shared" si="0"/>
        <v>21785363.949999999</v>
      </c>
    </row>
    <row r="17" spans="2:7" x14ac:dyDescent="0.25">
      <c r="B17" s="25">
        <v>45952</v>
      </c>
      <c r="C17" s="22" t="s">
        <v>30</v>
      </c>
      <c r="D17" s="1" t="s">
        <v>29</v>
      </c>
      <c r="E17" s="23"/>
      <c r="F17" s="2">
        <v>3000</v>
      </c>
      <c r="G17" s="12">
        <f t="shared" si="0"/>
        <v>21788363.949999999</v>
      </c>
    </row>
    <row r="18" spans="2:7" x14ac:dyDescent="0.25">
      <c r="B18" s="25">
        <v>45952</v>
      </c>
      <c r="C18" s="22" t="s">
        <v>109</v>
      </c>
      <c r="D18" s="1" t="s">
        <v>110</v>
      </c>
      <c r="E18" s="23">
        <v>1273085.48</v>
      </c>
      <c r="F18" s="2"/>
      <c r="G18" s="12">
        <f t="shared" si="0"/>
        <v>20515278.469999999</v>
      </c>
    </row>
    <row r="19" spans="2:7" x14ac:dyDescent="0.25">
      <c r="B19" s="25">
        <v>45952</v>
      </c>
      <c r="C19" s="22" t="s">
        <v>111</v>
      </c>
      <c r="D19" s="1" t="s">
        <v>112</v>
      </c>
      <c r="E19" s="23">
        <v>12200</v>
      </c>
      <c r="F19" s="2"/>
      <c r="G19" s="12">
        <f t="shared" si="0"/>
        <v>20503078.469999999</v>
      </c>
    </row>
    <row r="20" spans="2:7" x14ac:dyDescent="0.25">
      <c r="B20" s="25">
        <v>45957</v>
      </c>
      <c r="C20" s="22" t="s">
        <v>30</v>
      </c>
      <c r="D20" s="1" t="s">
        <v>29</v>
      </c>
      <c r="E20" s="23"/>
      <c r="F20" s="2">
        <v>3000</v>
      </c>
      <c r="G20" s="12">
        <f t="shared" si="0"/>
        <v>20506078.469999999</v>
      </c>
    </row>
    <row r="21" spans="2:7" x14ac:dyDescent="0.25">
      <c r="B21" s="25">
        <v>45958</v>
      </c>
      <c r="C21" s="22" t="s">
        <v>119</v>
      </c>
      <c r="D21" s="1" t="s">
        <v>120</v>
      </c>
      <c r="E21" s="23">
        <v>76118.8</v>
      </c>
      <c r="F21" s="2"/>
      <c r="G21" s="12">
        <f t="shared" si="0"/>
        <v>20429959.669999998</v>
      </c>
    </row>
    <row r="22" spans="2:7" x14ac:dyDescent="0.25">
      <c r="B22" s="27">
        <v>45958</v>
      </c>
      <c r="C22" s="30" t="s">
        <v>121</v>
      </c>
      <c r="D22" s="26" t="s">
        <v>100</v>
      </c>
      <c r="E22" s="23">
        <v>13500</v>
      </c>
      <c r="F22" s="2"/>
      <c r="G22" s="12">
        <f t="shared" si="0"/>
        <v>20416459.669999998</v>
      </c>
    </row>
    <row r="23" spans="2:7" s="29" customFormat="1" x14ac:dyDescent="0.25">
      <c r="B23" s="51" t="s">
        <v>132</v>
      </c>
      <c r="C23" s="48"/>
      <c r="D23" s="52"/>
      <c r="E23" s="53">
        <f>SUM(E11:E22)</f>
        <v>1375029.28</v>
      </c>
      <c r="F23" s="50">
        <f>SUM(F11:F22)</f>
        <v>22500</v>
      </c>
      <c r="G23" s="12"/>
    </row>
    <row r="24" spans="2:7" ht="15" customHeight="1" thickBot="1" x14ac:dyDescent="0.3">
      <c r="B24" s="69" t="s">
        <v>25</v>
      </c>
      <c r="C24" s="70"/>
      <c r="D24" s="70"/>
      <c r="E24" s="70"/>
      <c r="F24" s="71"/>
      <c r="G24" s="38">
        <f>G22</f>
        <v>20416459.669999998</v>
      </c>
    </row>
    <row r="27" spans="2:7" ht="15.75" thickBot="1" x14ac:dyDescent="0.3">
      <c r="B27" s="63"/>
      <c r="C27" s="63"/>
      <c r="F27" s="63"/>
      <c r="G27" s="63"/>
    </row>
    <row r="28" spans="2:7" x14ac:dyDescent="0.25">
      <c r="B28" s="65" t="s">
        <v>20</v>
      </c>
      <c r="C28" s="65"/>
      <c r="F28" s="65" t="s">
        <v>15</v>
      </c>
      <c r="G28" s="65"/>
    </row>
    <row r="29" spans="2:7" x14ac:dyDescent="0.25">
      <c r="B29" s="64" t="s">
        <v>18</v>
      </c>
      <c r="C29" s="64"/>
      <c r="F29" s="64" t="s">
        <v>6</v>
      </c>
      <c r="G29" s="64"/>
    </row>
    <row r="30" spans="2:7" x14ac:dyDescent="0.25">
      <c r="D30" t="s">
        <v>8</v>
      </c>
    </row>
    <row r="31" spans="2:7" x14ac:dyDescent="0.25">
      <c r="D31" s="65" t="s">
        <v>134</v>
      </c>
      <c r="E31" s="65"/>
    </row>
    <row r="32" spans="2:7" x14ac:dyDescent="0.25">
      <c r="D32" s="64" t="s">
        <v>7</v>
      </c>
      <c r="E32" s="64"/>
    </row>
  </sheetData>
  <mergeCells count="11">
    <mergeCell ref="D32:E32"/>
    <mergeCell ref="B28:C28"/>
    <mergeCell ref="F28:G28"/>
    <mergeCell ref="B29:C29"/>
    <mergeCell ref="F29:G29"/>
    <mergeCell ref="D31:E31"/>
    <mergeCell ref="A6:G6"/>
    <mergeCell ref="A7:G7"/>
    <mergeCell ref="B24:F24"/>
    <mergeCell ref="B27:C27"/>
    <mergeCell ref="F27:G27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mdilone</cp:lastModifiedBy>
  <cp:lastPrinted>2025-11-05T19:47:47Z</cp:lastPrinted>
  <dcterms:created xsi:type="dcterms:W3CDTF">2023-03-31T14:42:22Z</dcterms:created>
  <dcterms:modified xsi:type="dcterms:W3CDTF">2025-11-20T06:42:12Z</dcterms:modified>
</cp:coreProperties>
</file>