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F6C2479-CE95-4889-90F8-A5C2D467C20F}" xr6:coauthVersionLast="36" xr6:coauthVersionMax="36" xr10:uidLastSave="{00000000-0000-0000-0000-000000000000}"/>
  <bookViews>
    <workbookView xWindow="0" yWindow="0" windowWidth="21600" windowHeight="8925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5" i="2"/>
  <c r="L117" i="2" l="1"/>
  <c r="G11" i="8" l="1"/>
  <c r="G12" i="8" s="1"/>
  <c r="G13" i="8" s="1"/>
  <c r="G14" i="8" s="1"/>
  <c r="G14" i="2" l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</calcChain>
</file>

<file path=xl/sharedStrings.xml><?xml version="1.0" encoding="utf-8"?>
<sst xmlns="http://schemas.openxmlformats.org/spreadsheetml/2006/main" count="316" uniqueCount="115">
  <si>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</si>
  <si>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</si>
  <si>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</si>
  <si>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</si>
  <si>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</si>
  <si>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</si>
  <si>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</si>
  <si>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</si>
  <si>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</si>
  <si>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</si>
  <si>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</si>
  <si>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</si>
  <si>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</si>
  <si>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</si>
  <si>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</si>
  <si>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</si>
  <si>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</si>
  <si>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</si>
  <si>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</si>
  <si>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</si>
  <si>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 MES DE ENERO 2025</t>
  </si>
  <si>
    <t>Balance al 31/12/2024</t>
  </si>
  <si>
    <t>BALANCE AL 31 DE ENERO 2025 CUENTA COLECTORA RECURSOS PROPIOS</t>
  </si>
  <si>
    <t>INGRESOS Y EGRESOS  MES DE ENERO 2025</t>
  </si>
  <si>
    <t>BALANCE AL 31 ENERO DE 2025 CUENTA RECURSOS PROPIOS (USD)</t>
  </si>
  <si>
    <t>BALANCE AL 31 DE ENERO 2025 CUENTA ESPECIAL</t>
  </si>
  <si>
    <t xml:space="preserve">INGRESO POR TRANSFERENCIA </t>
  </si>
  <si>
    <t>l</t>
  </si>
  <si>
    <t>DEPÓSITO</t>
  </si>
  <si>
    <t>RENOV. DE LICENCIA (CHEQUES)</t>
  </si>
  <si>
    <t>DEPÓSITO SANTIAGO</t>
  </si>
  <si>
    <t>LOTE 549</t>
  </si>
  <si>
    <t>TARJETA DE CRÉDITO</t>
  </si>
  <si>
    <t>LOTE 550</t>
  </si>
  <si>
    <t>LIBR 2277</t>
  </si>
  <si>
    <t>MULTISERVICIOS PAULA, SRL</t>
  </si>
  <si>
    <t>RETENCIÓN 2.5% DE COBRO TC</t>
  </si>
  <si>
    <t xml:space="preserve">COLECTOR DE IMPUESTOS INTERNOS </t>
  </si>
  <si>
    <t>ADALGISA DE LOS SANTOS DE ABREU</t>
  </si>
  <si>
    <t xml:space="preserve">TRANSFERENCIA ENVIADA EXTERIOR </t>
  </si>
  <si>
    <t>CARGOS BANCARIOS 0.15%, CHEQUES PAGADOS</t>
  </si>
  <si>
    <t>LOTE 551</t>
  </si>
  <si>
    <t>LOTE 552</t>
  </si>
  <si>
    <t>LIBR 2279</t>
  </si>
  <si>
    <t>BANCO DE RESERVA DE LA REP. DOM. BANCO SERV. MULTIPLES, SA</t>
  </si>
  <si>
    <t>LIBR 2282</t>
  </si>
  <si>
    <t>PLANETA AZUL, SA</t>
  </si>
  <si>
    <t>LIBR 2262</t>
  </si>
  <si>
    <t>E&amp;G UNIVERSAL PROMOTION, SRL</t>
  </si>
  <si>
    <t xml:space="preserve">RENOV. DE REASEGUROS </t>
  </si>
  <si>
    <t xml:space="preserve">PAGO DIFERENCIA DE TASA/ COMISIÓN CORREP. A UN AJUSTE POR LA OPERACIÓN </t>
  </si>
  <si>
    <t>LOTE 554</t>
  </si>
  <si>
    <t>JULIO CÉSAR VALENTÍN JIMINIÁN</t>
  </si>
  <si>
    <t>GLENN DAVIS FELIPE CASTRO</t>
  </si>
  <si>
    <t>ISAURA ISABEL PEÑALO MONTERO</t>
  </si>
  <si>
    <t xml:space="preserve">JORGE LUIS CEBALLOS PIMENTEL </t>
  </si>
  <si>
    <t>JOSÉ EULALIO DE LA CRUZ FLORENTINO</t>
  </si>
  <si>
    <t>ELIANA PATRICIA DÍAZ SÁNCHEZ</t>
  </si>
  <si>
    <t>MARTHA JOSEFINA PERALLON REYES</t>
  </si>
  <si>
    <t>ARNULFO RODRIGUEZ VERAS</t>
  </si>
  <si>
    <t>ESTEFANY INDIRA PUJOLS CASTILLO</t>
  </si>
  <si>
    <t>FERNANDO MANUEL BONILLA MENDOZA</t>
  </si>
  <si>
    <t xml:space="preserve">ULISES GREGORIO BILLINI GÓNZALEZ </t>
  </si>
  <si>
    <t>JUAN ELIESER CLASE CRUZ</t>
  </si>
  <si>
    <t>ACAPELLA DESING CONSTRUCTION EIRL</t>
  </si>
  <si>
    <t>YULISA FRANCISCA ROZÓN ORTÍZ</t>
  </si>
  <si>
    <t>JORGE LUIS MORONTA PÉREZ</t>
  </si>
  <si>
    <t>BASÍLICA CATEDRAL NUESTRA SEÑORA DE LA ENCARNACIÓN</t>
  </si>
  <si>
    <t>NIDIA PAULINO VALDÉZ DE VALERIO</t>
  </si>
  <si>
    <r>
      <t>JULIO CÉSAR VALENTÍN JIMINIÁN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</si>
  <si>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LOTE 555</t>
  </si>
  <si>
    <t>LIBR 2321</t>
  </si>
  <si>
    <t>LIBR 2359</t>
  </si>
  <si>
    <t>BAESA MULTI SERVICE, SRL</t>
  </si>
  <si>
    <t>LIBR 2360</t>
  </si>
  <si>
    <t>LIBR 2361</t>
  </si>
  <si>
    <t>LIBR 2362</t>
  </si>
  <si>
    <t>EMPRESA DISTRIBUIDORA DE ELECTRICIDAD DEL ESTE S A</t>
  </si>
  <si>
    <t>LIBR 2379</t>
  </si>
  <si>
    <t>GTG INDUSTRIAL, SRL</t>
  </si>
  <si>
    <t>LIBR 2384</t>
  </si>
  <si>
    <t>LIBR 2386</t>
  </si>
  <si>
    <t>RENOV. DE LICENCIA, RESOL. AJUSTADORES</t>
  </si>
  <si>
    <t>LOTE 556</t>
  </si>
  <si>
    <t>LOTE 557</t>
  </si>
  <si>
    <r>
      <t>NIDIA PAULINO VALDÉZ DE VALERIO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</si>
  <si>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NALIS LIRANZO DE DILONEX</t>
  </si>
  <si>
    <t>LOTE 558</t>
  </si>
  <si>
    <t>RENOV. DE LICENCIA, COSTO POR SUPERV. RESOL.(CHEQUES)</t>
  </si>
  <si>
    <t>LOTE 559</t>
  </si>
  <si>
    <t>RENOV. DE LIENCIA</t>
  </si>
  <si>
    <t>LOTE 560</t>
  </si>
  <si>
    <t>LOTE 561</t>
  </si>
  <si>
    <t>LOTE 562</t>
  </si>
  <si>
    <t>RESOL. AJUSTADORES (CHEQUES)</t>
  </si>
  <si>
    <t>ORGUILEAN MARTÍNEZ JAIME</t>
  </si>
  <si>
    <t xml:space="preserve">LEANDRO MATÍNEZ JAIME </t>
  </si>
  <si>
    <t>CESARÍN MARTÍNEZ MOREL</t>
  </si>
  <si>
    <t>29//01/2025</t>
  </si>
  <si>
    <t>LOTE 564</t>
  </si>
  <si>
    <r>
      <t>CESARÍN MARTÍNEZ MOREL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</si>
  <si>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COMPAÑÍA DOMINICANA DE TELÉFONOS C POR A</t>
  </si>
  <si>
    <t>INGRESO POR PAGO DE ARRENDAMIENTO DE SOLAR</t>
  </si>
  <si>
    <t>EXP. Y RENOV. DE LICENCIA (CHEQUES)</t>
  </si>
  <si>
    <t>LOTE 565</t>
  </si>
  <si>
    <t>LOTE 566</t>
  </si>
  <si>
    <t>LOTE 553</t>
  </si>
  <si>
    <t>LOTE 563</t>
  </si>
  <si>
    <t>FRANCISCO EDUARDO CAMPOS ÁLVAREZ</t>
  </si>
  <si>
    <r>
      <t>FRANCISCO EDUARDO CAMPOS ÁLVAREZ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</si>
  <si>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AMILCAR DEMETRIO CARRASCO RODRÍGUEZ</t>
  </si>
  <si>
    <t>ROCÍO REGALADO PROTOCOLO RD, SRL</t>
  </si>
  <si>
    <t xml:space="preserve">INGRESO POR TRANSFERENCIA DE ALTÁNTICA SEGUROS SA. </t>
  </si>
  <si>
    <t>RAMÍREZ &amp; MOJICA ENVOY PACK COURTER EXPRESS, SRL</t>
  </si>
  <si>
    <t xml:space="preserve">VÍCTOR RAMÓN DÍAZ DEL MONTE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</si>
</sst>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0" fillId="4" borderId="2" xfId="0" applyNumberFormat="1" applyFill="1" applyBorder="1"/>
    <xf numFmtId="43" fontId="0" fillId="4" borderId="12" xfId="1" applyFont="1" applyFill="1" applyBorder="1"/>
    <xf numFmtId="14" fontId="0" fillId="4" borderId="11" xfId="0" applyNumberFormat="1" applyFill="1" applyBorder="1"/>
    <xf numFmtId="14" fontId="0" fillId="4" borderId="1" xfId="0" applyNumberFormat="1" applyFill="1" applyBorder="1"/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6" fillId="3" borderId="3" xfId="1" applyFont="1" applyFill="1" applyBorder="1"/>
    <xf numFmtId="0" fontId="0" fillId="4" borderId="12" xfId="0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0" borderId="1" xfId="0" applyNumberFormat="1" applyFill="1" applyBorder="1"/>
    <xf numFmtId="43" fontId="6" fillId="3" borderId="1" xfId="0" applyNumberFormat="1" applyFont="1" applyFill="1" applyBorder="1"/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3</xdr:row>
      <xdr:rowOff>76200</xdr:rowOff>
    </xdr:from>
    <xdr:to>
      <xdr:col>4</xdr:col>
      <xdr:colOff>190500</xdr:colOff>
      <xdr:row>8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88900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41"/>
  <sheetViews>
    <sheetView topLeftCell="A46" zoomScaleNormal="100" workbookViewId="0">
      <selection activeCell="D63" sqref="D63"/>
    </sheetView>
  </sheetViews>
  <sheetFormatPr baseColWidth="10" defaultRowHeight="15" x14ac:dyDescent="0.25"/>
  <cols>
    <col min="1" max="1" width="0.42578125" customWidth="1"/>
    <col min="2" max="2" width="11.7109375" customWidth="1"/>
    <col min="3" max="3" width="11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3.7109375" customWidth="1"/>
    <col min="10" max="10" width="14.140625" bestFit="1" customWidth="1"/>
  </cols>
  <sheetData>
    <row r="9" spans="1:7" ht="18.75" x14ac:dyDescent="0.3">
      <c r="A9" s="43" t="s">
        <v>3</v>
      </c>
      <c r="B9" s="43"/>
      <c r="C9" s="43"/>
      <c r="D9" s="43"/>
      <c r="E9" s="43"/>
      <c r="F9" s="43"/>
      <c r="G9" s="43"/>
    </row>
    <row r="10" spans="1:7" s="5" customFormat="1" ht="18.75" x14ac:dyDescent="0.3">
      <c r="A10" s="43" t="s">
        <v>23</v>
      </c>
      <c r="B10" s="43"/>
      <c r="C10" s="43"/>
      <c r="D10" s="43"/>
      <c r="E10" s="43"/>
      <c r="F10" s="43"/>
      <c r="G10" s="43"/>
    </row>
    <row r="11" spans="1:7" s="5" customFormat="1" ht="15.75" thickBot="1" x14ac:dyDescent="0.3">
      <c r="A11"/>
      <c r="B11"/>
      <c r="C11"/>
      <c r="D11"/>
      <c r="E11"/>
      <c r="F11"/>
      <c r="G11" s="16" t="s">
        <v>9</v>
      </c>
    </row>
    <row r="12" spans="1:7" s="5" customFormat="1" ht="15.75" x14ac:dyDescent="0.25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</row>
    <row r="13" spans="1:7" s="5" customFormat="1" ht="15.75" x14ac:dyDescent="0.25">
      <c r="B13" s="35"/>
      <c r="C13" s="11"/>
      <c r="D13" s="11" t="s">
        <v>21</v>
      </c>
      <c r="E13" s="11"/>
      <c r="F13" s="11"/>
      <c r="G13" s="17">
        <v>4565086.83</v>
      </c>
    </row>
    <row r="14" spans="1:7" s="5" customFormat="1" ht="15.75" x14ac:dyDescent="0.25">
      <c r="B14" s="18">
        <v>45659</v>
      </c>
      <c r="C14" s="10" t="s">
        <v>27</v>
      </c>
      <c r="D14" s="1" t="s">
        <v>26</v>
      </c>
      <c r="E14" s="22"/>
      <c r="F14" s="6">
        <v>34000</v>
      </c>
      <c r="G14" s="17">
        <f>G13+F14-E14</f>
        <v>4599086.83</v>
      </c>
    </row>
    <row r="15" spans="1:7" s="28" customFormat="1" ht="15.75" x14ac:dyDescent="0.25">
      <c r="A15" s="5"/>
      <c r="B15" s="18">
        <v>45659</v>
      </c>
      <c r="C15" s="10">
        <v>20025</v>
      </c>
      <c r="D15" s="1" t="s">
        <v>28</v>
      </c>
      <c r="E15" s="6"/>
      <c r="F15" s="22">
        <v>2000</v>
      </c>
      <c r="G15" s="17">
        <f t="shared" ref="G15:G78" si="0">G14+F15-E15</f>
        <v>4601086.83</v>
      </c>
    </row>
    <row r="16" spans="1:7" s="28" customFormat="1" ht="15.75" x14ac:dyDescent="0.25">
      <c r="A16" s="5"/>
      <c r="B16" s="18">
        <v>45659</v>
      </c>
      <c r="C16" s="10">
        <v>5441767</v>
      </c>
      <c r="D16" s="1" t="s">
        <v>29</v>
      </c>
      <c r="E16" s="6"/>
      <c r="F16" s="6">
        <v>69000</v>
      </c>
      <c r="G16" s="17">
        <f t="shared" si="0"/>
        <v>4670086.83</v>
      </c>
    </row>
    <row r="17" spans="1:7" s="28" customFormat="1" ht="15.75" x14ac:dyDescent="0.25">
      <c r="A17" s="5"/>
      <c r="B17" s="18">
        <v>45659</v>
      </c>
      <c r="C17" s="10">
        <v>5435576</v>
      </c>
      <c r="D17" s="1" t="s">
        <v>29</v>
      </c>
      <c r="E17" s="6"/>
      <c r="F17" s="6">
        <v>47200</v>
      </c>
      <c r="G17" s="17">
        <f t="shared" si="0"/>
        <v>4717286.83</v>
      </c>
    </row>
    <row r="18" spans="1:7" s="28" customFormat="1" ht="15.75" x14ac:dyDescent="0.25">
      <c r="B18" s="30">
        <v>45659</v>
      </c>
      <c r="C18" s="21">
        <v>11435507</v>
      </c>
      <c r="D18" s="1" t="s">
        <v>29</v>
      </c>
      <c r="E18" s="22"/>
      <c r="F18" s="22">
        <v>34500</v>
      </c>
      <c r="G18" s="17">
        <f t="shared" si="0"/>
        <v>4751786.83</v>
      </c>
    </row>
    <row r="19" spans="1:7" s="28" customFormat="1" ht="15.75" x14ac:dyDescent="0.25">
      <c r="B19" s="30">
        <v>45659</v>
      </c>
      <c r="C19" s="21">
        <v>20139</v>
      </c>
      <c r="D19" s="1" t="s">
        <v>30</v>
      </c>
      <c r="E19" s="22"/>
      <c r="F19" s="22">
        <v>24000</v>
      </c>
      <c r="G19" s="17">
        <f t="shared" si="0"/>
        <v>4775786.83</v>
      </c>
    </row>
    <row r="20" spans="1:7" s="28" customFormat="1" ht="15.75" x14ac:dyDescent="0.25">
      <c r="B20" s="30">
        <v>45660</v>
      </c>
      <c r="C20" s="21">
        <v>20124</v>
      </c>
      <c r="D20" s="1" t="s">
        <v>28</v>
      </c>
      <c r="E20" s="22"/>
      <c r="F20" s="22">
        <v>14000</v>
      </c>
      <c r="G20" s="17">
        <f t="shared" si="0"/>
        <v>4789786.83</v>
      </c>
    </row>
    <row r="21" spans="1:7" s="28" customFormat="1" ht="15.75" x14ac:dyDescent="0.25">
      <c r="B21" s="30">
        <v>45660</v>
      </c>
      <c r="C21" s="21">
        <v>20169</v>
      </c>
      <c r="D21" s="1" t="s">
        <v>30</v>
      </c>
      <c r="E21" s="22"/>
      <c r="F21" s="22">
        <v>1000</v>
      </c>
      <c r="G21" s="17">
        <f t="shared" si="0"/>
        <v>4790786.83</v>
      </c>
    </row>
    <row r="22" spans="1:7" s="28" customFormat="1" ht="15.75" x14ac:dyDescent="0.25">
      <c r="B22" s="30">
        <v>45664</v>
      </c>
      <c r="C22" s="21" t="s">
        <v>27</v>
      </c>
      <c r="D22" s="1" t="s">
        <v>26</v>
      </c>
      <c r="E22" s="22"/>
      <c r="F22" s="22">
        <v>6000</v>
      </c>
      <c r="G22" s="17">
        <f t="shared" si="0"/>
        <v>4796786.83</v>
      </c>
    </row>
    <row r="23" spans="1:7" s="28" customFormat="1" ht="15.75" x14ac:dyDescent="0.25">
      <c r="B23" s="30">
        <v>45664</v>
      </c>
      <c r="C23" s="21">
        <v>10081</v>
      </c>
      <c r="D23" s="1" t="s">
        <v>28</v>
      </c>
      <c r="E23" s="22"/>
      <c r="F23" s="22">
        <v>15000</v>
      </c>
      <c r="G23" s="17">
        <f t="shared" si="0"/>
        <v>4811786.83</v>
      </c>
    </row>
    <row r="24" spans="1:7" s="28" customFormat="1" ht="15.75" x14ac:dyDescent="0.25">
      <c r="B24" s="30">
        <v>45664</v>
      </c>
      <c r="C24" s="21">
        <v>20199</v>
      </c>
      <c r="D24" s="1" t="s">
        <v>30</v>
      </c>
      <c r="E24" s="22"/>
      <c r="F24" s="22">
        <v>1000</v>
      </c>
      <c r="G24" s="17">
        <f t="shared" si="0"/>
        <v>4812786.83</v>
      </c>
    </row>
    <row r="25" spans="1:7" s="28" customFormat="1" ht="15.75" x14ac:dyDescent="0.25">
      <c r="B25" s="30">
        <v>45664</v>
      </c>
      <c r="C25" s="21">
        <v>57535</v>
      </c>
      <c r="D25" s="1" t="s">
        <v>37</v>
      </c>
      <c r="E25" s="22">
        <v>4044.22</v>
      </c>
      <c r="F25" s="22"/>
      <c r="G25" s="17">
        <f t="shared" si="0"/>
        <v>4808742.6100000003</v>
      </c>
    </row>
    <row r="26" spans="1:7" s="28" customFormat="1" ht="15.75" x14ac:dyDescent="0.25">
      <c r="B26" s="30">
        <v>45664</v>
      </c>
      <c r="C26" s="21">
        <v>57536</v>
      </c>
      <c r="D26" s="1" t="s">
        <v>38</v>
      </c>
      <c r="E26" s="22">
        <v>200000</v>
      </c>
      <c r="F26" s="22"/>
      <c r="G26" s="17">
        <f t="shared" si="0"/>
        <v>4608742.6100000003</v>
      </c>
    </row>
    <row r="27" spans="1:7" s="28" customFormat="1" ht="15.75" x14ac:dyDescent="0.25">
      <c r="B27" s="30">
        <v>45664</v>
      </c>
      <c r="C27" s="21" t="s">
        <v>27</v>
      </c>
      <c r="D27" s="1" t="s">
        <v>39</v>
      </c>
      <c r="E27" s="22">
        <v>270600</v>
      </c>
      <c r="F27" s="22"/>
      <c r="G27" s="17">
        <f t="shared" si="0"/>
        <v>4338142.6100000003</v>
      </c>
    </row>
    <row r="28" spans="1:7" s="28" customFormat="1" ht="15.75" x14ac:dyDescent="0.25">
      <c r="B28" s="30">
        <v>45664</v>
      </c>
      <c r="C28" s="21" t="s">
        <v>27</v>
      </c>
      <c r="D28" s="27" t="s">
        <v>40</v>
      </c>
      <c r="E28" s="22">
        <v>4620</v>
      </c>
      <c r="F28" s="22"/>
      <c r="G28" s="17">
        <f t="shared" si="0"/>
        <v>4333522.6100000003</v>
      </c>
    </row>
    <row r="29" spans="1:7" s="28" customFormat="1" ht="15.75" x14ac:dyDescent="0.25">
      <c r="B29" s="30">
        <v>45665</v>
      </c>
      <c r="C29" s="21" t="s">
        <v>27</v>
      </c>
      <c r="D29" s="1" t="s">
        <v>26</v>
      </c>
      <c r="E29" s="22"/>
      <c r="F29" s="22">
        <v>6000</v>
      </c>
      <c r="G29" s="17">
        <f t="shared" si="0"/>
        <v>4339522.6100000003</v>
      </c>
    </row>
    <row r="30" spans="1:7" s="28" customFormat="1" ht="15.75" x14ac:dyDescent="0.25">
      <c r="B30" s="30">
        <v>45665</v>
      </c>
      <c r="C30" s="21">
        <v>10046</v>
      </c>
      <c r="D30" s="1" t="s">
        <v>28</v>
      </c>
      <c r="E30" s="22"/>
      <c r="F30" s="22">
        <v>35000</v>
      </c>
      <c r="G30" s="17">
        <f t="shared" si="0"/>
        <v>4374522.6100000003</v>
      </c>
    </row>
    <row r="31" spans="1:7" s="28" customFormat="1" ht="15.75" x14ac:dyDescent="0.25">
      <c r="B31" s="30">
        <v>45665</v>
      </c>
      <c r="C31" s="21">
        <v>10165</v>
      </c>
      <c r="D31" s="1" t="s">
        <v>30</v>
      </c>
      <c r="E31" s="22"/>
      <c r="F31" s="22">
        <v>4450</v>
      </c>
      <c r="G31" s="17">
        <f t="shared" si="0"/>
        <v>4378972.6100000003</v>
      </c>
    </row>
    <row r="32" spans="1:7" s="28" customFormat="1" ht="15.75" x14ac:dyDescent="0.25">
      <c r="B32" s="30">
        <v>45665</v>
      </c>
      <c r="C32" s="21" t="s">
        <v>27</v>
      </c>
      <c r="D32" s="27" t="s">
        <v>40</v>
      </c>
      <c r="E32" s="22">
        <v>405.9</v>
      </c>
      <c r="F32" s="22"/>
      <c r="G32" s="17">
        <f t="shared" si="0"/>
        <v>4378566.71</v>
      </c>
    </row>
    <row r="33" spans="2:7" s="28" customFormat="1" ht="15.75" x14ac:dyDescent="0.25">
      <c r="B33" s="30">
        <v>45666</v>
      </c>
      <c r="C33" s="21" t="s">
        <v>27</v>
      </c>
      <c r="D33" s="1" t="s">
        <v>26</v>
      </c>
      <c r="E33" s="22"/>
      <c r="F33" s="22">
        <v>6000</v>
      </c>
      <c r="G33" s="17">
        <f t="shared" si="0"/>
        <v>4384566.71</v>
      </c>
    </row>
    <row r="34" spans="2:7" s="28" customFormat="1" ht="15.75" x14ac:dyDescent="0.25">
      <c r="B34" s="30">
        <v>45666</v>
      </c>
      <c r="C34" s="21">
        <v>20098</v>
      </c>
      <c r="D34" s="1" t="s">
        <v>28</v>
      </c>
      <c r="E34" s="22"/>
      <c r="F34" s="22">
        <v>15000</v>
      </c>
      <c r="G34" s="17">
        <f t="shared" si="0"/>
        <v>4399566.71</v>
      </c>
    </row>
    <row r="35" spans="2:7" s="28" customFormat="1" ht="15.75" x14ac:dyDescent="0.25">
      <c r="B35" s="30">
        <v>45666</v>
      </c>
      <c r="C35" s="21">
        <v>11926</v>
      </c>
      <c r="D35" s="1" t="s">
        <v>29</v>
      </c>
      <c r="E35" s="22"/>
      <c r="F35" s="22">
        <v>20000</v>
      </c>
      <c r="G35" s="17">
        <f t="shared" si="0"/>
        <v>4419566.71</v>
      </c>
    </row>
    <row r="36" spans="2:7" s="28" customFormat="1" ht="15.75" x14ac:dyDescent="0.25">
      <c r="B36" s="30">
        <v>45666</v>
      </c>
      <c r="C36" s="21">
        <v>10166</v>
      </c>
      <c r="D36" s="1" t="s">
        <v>30</v>
      </c>
      <c r="E36" s="22"/>
      <c r="F36" s="22">
        <v>4000</v>
      </c>
      <c r="G36" s="17">
        <f t="shared" si="0"/>
        <v>4423566.71</v>
      </c>
    </row>
    <row r="37" spans="2:7" s="28" customFormat="1" ht="15.75" x14ac:dyDescent="0.25">
      <c r="B37" s="30">
        <v>45667</v>
      </c>
      <c r="C37" s="21" t="s">
        <v>27</v>
      </c>
      <c r="D37" s="1" t="s">
        <v>26</v>
      </c>
      <c r="E37" s="22"/>
      <c r="F37" s="22">
        <v>10000</v>
      </c>
      <c r="G37" s="17">
        <f t="shared" si="0"/>
        <v>4433566.71</v>
      </c>
    </row>
    <row r="38" spans="2:7" s="28" customFormat="1" ht="15.75" x14ac:dyDescent="0.25">
      <c r="B38" s="30">
        <v>45667</v>
      </c>
      <c r="C38" s="21">
        <v>10057</v>
      </c>
      <c r="D38" s="1" t="s">
        <v>28</v>
      </c>
      <c r="E38" s="22"/>
      <c r="F38" s="22">
        <v>29000</v>
      </c>
      <c r="G38" s="17">
        <f t="shared" si="0"/>
        <v>4462566.71</v>
      </c>
    </row>
    <row r="39" spans="2:7" s="28" customFormat="1" ht="15.75" x14ac:dyDescent="0.25">
      <c r="B39" s="30">
        <v>45667</v>
      </c>
      <c r="C39" s="21">
        <v>11439239</v>
      </c>
      <c r="D39" s="1" t="s">
        <v>49</v>
      </c>
      <c r="E39" s="22"/>
      <c r="F39" s="22">
        <v>100000</v>
      </c>
      <c r="G39" s="17">
        <f t="shared" si="0"/>
        <v>4562566.71</v>
      </c>
    </row>
    <row r="40" spans="2:7" s="28" customFormat="1" ht="15.75" x14ac:dyDescent="0.25">
      <c r="B40" s="30">
        <v>45667</v>
      </c>
      <c r="C40" s="21">
        <v>11439240</v>
      </c>
      <c r="D40" s="1" t="s">
        <v>49</v>
      </c>
      <c r="E40" s="22"/>
      <c r="F40" s="22">
        <v>100000</v>
      </c>
      <c r="G40" s="17">
        <f t="shared" si="0"/>
        <v>4662566.71</v>
      </c>
    </row>
    <row r="41" spans="2:7" s="28" customFormat="1" ht="15.75" x14ac:dyDescent="0.25">
      <c r="B41" s="30">
        <v>45667</v>
      </c>
      <c r="C41" s="21">
        <v>10199</v>
      </c>
      <c r="D41" s="1" t="s">
        <v>30</v>
      </c>
      <c r="E41" s="22"/>
      <c r="F41" s="22">
        <v>14000</v>
      </c>
      <c r="G41" s="17">
        <f t="shared" si="0"/>
        <v>4676566.71</v>
      </c>
    </row>
    <row r="42" spans="2:7" s="28" customFormat="1" ht="15.75" x14ac:dyDescent="0.25">
      <c r="B42" s="30">
        <v>45667</v>
      </c>
      <c r="C42" s="21" t="s">
        <v>27</v>
      </c>
      <c r="D42" s="1" t="s">
        <v>50</v>
      </c>
      <c r="E42" s="22">
        <v>153962</v>
      </c>
      <c r="F42" s="22"/>
      <c r="G42" s="17">
        <f t="shared" si="0"/>
        <v>4522604.71</v>
      </c>
    </row>
    <row r="43" spans="2:7" s="28" customFormat="1" ht="15.75" x14ac:dyDescent="0.25">
      <c r="B43" s="30">
        <v>45670</v>
      </c>
      <c r="C43" s="21" t="s">
        <v>27</v>
      </c>
      <c r="D43" s="1" t="s">
        <v>26</v>
      </c>
      <c r="E43" s="22"/>
      <c r="F43" s="22">
        <v>10000</v>
      </c>
      <c r="G43" s="17">
        <f t="shared" si="0"/>
        <v>4532604.71</v>
      </c>
    </row>
    <row r="44" spans="2:7" s="28" customFormat="1" ht="15.75" x14ac:dyDescent="0.25">
      <c r="B44" s="30">
        <v>45670</v>
      </c>
      <c r="C44" s="21">
        <v>20144</v>
      </c>
      <c r="D44" s="1" t="s">
        <v>28</v>
      </c>
      <c r="E44" s="22"/>
      <c r="F44" s="22">
        <v>7450</v>
      </c>
      <c r="G44" s="17">
        <f t="shared" si="0"/>
        <v>4540054.71</v>
      </c>
    </row>
    <row r="45" spans="2:7" s="28" customFormat="1" ht="15.75" x14ac:dyDescent="0.25">
      <c r="B45" s="30">
        <v>45670</v>
      </c>
      <c r="C45" s="21">
        <v>57537</v>
      </c>
      <c r="D45" s="1" t="s">
        <v>52</v>
      </c>
      <c r="E45" s="22">
        <v>150000</v>
      </c>
      <c r="F45" s="22"/>
      <c r="G45" s="17">
        <f t="shared" si="0"/>
        <v>4390054.71</v>
      </c>
    </row>
    <row r="46" spans="2:7" s="28" customFormat="1" ht="15.75" x14ac:dyDescent="0.25">
      <c r="B46" s="30">
        <v>45670</v>
      </c>
      <c r="C46" s="21">
        <v>57538</v>
      </c>
      <c r="D46" s="1" t="s">
        <v>109</v>
      </c>
      <c r="E46" s="22"/>
      <c r="F46" s="22"/>
      <c r="G46" s="17">
        <f t="shared" si="0"/>
        <v>4390054.71</v>
      </c>
    </row>
    <row r="47" spans="2:7" s="28" customFormat="1" ht="15.75" x14ac:dyDescent="0.25">
      <c r="B47" s="30">
        <v>45670</v>
      </c>
      <c r="C47" s="21">
        <v>57539</v>
      </c>
      <c r="D47" s="1" t="s">
        <v>108</v>
      </c>
      <c r="E47" s="22">
        <v>80000</v>
      </c>
      <c r="F47" s="22"/>
      <c r="G47" s="17">
        <f t="shared" si="0"/>
        <v>4310054.71</v>
      </c>
    </row>
    <row r="48" spans="2:7" s="28" customFormat="1" ht="15.75" x14ac:dyDescent="0.25">
      <c r="B48" s="30">
        <v>45670</v>
      </c>
      <c r="C48" s="21">
        <v>57540</v>
      </c>
      <c r="D48" s="1" t="s">
        <v>66</v>
      </c>
      <c r="E48" s="22">
        <v>56100</v>
      </c>
      <c r="F48" s="22"/>
      <c r="G48" s="17">
        <f t="shared" si="0"/>
        <v>4253954.71</v>
      </c>
    </row>
    <row r="49" spans="2:7" s="28" customFormat="1" ht="15.75" x14ac:dyDescent="0.25">
      <c r="B49" s="30">
        <v>45670</v>
      </c>
      <c r="C49" s="21">
        <v>57541</v>
      </c>
      <c r="D49" s="1" t="s">
        <v>53</v>
      </c>
      <c r="E49" s="22">
        <v>56100</v>
      </c>
      <c r="F49" s="22"/>
      <c r="G49" s="17">
        <f t="shared" si="0"/>
        <v>4197854.71</v>
      </c>
    </row>
    <row r="50" spans="2:7" s="28" customFormat="1" ht="15.75" x14ac:dyDescent="0.25">
      <c r="B50" s="30">
        <v>45670</v>
      </c>
      <c r="C50" s="21">
        <v>57542</v>
      </c>
      <c r="D50" s="1" t="s">
        <v>110</v>
      </c>
      <c r="E50" s="22">
        <v>56100</v>
      </c>
      <c r="F50" s="22"/>
      <c r="G50" s="17">
        <f t="shared" si="0"/>
        <v>4141754.71</v>
      </c>
    </row>
    <row r="51" spans="2:7" s="28" customFormat="1" ht="15.75" x14ac:dyDescent="0.25">
      <c r="B51" s="30">
        <v>45670</v>
      </c>
      <c r="C51" s="21">
        <v>57543</v>
      </c>
      <c r="D51" s="1" t="s">
        <v>54</v>
      </c>
      <c r="E51" s="22">
        <v>56100</v>
      </c>
      <c r="F51" s="22"/>
      <c r="G51" s="17">
        <f t="shared" si="0"/>
        <v>4085654.71</v>
      </c>
    </row>
    <row r="52" spans="2:7" s="28" customFormat="1" ht="15.75" x14ac:dyDescent="0.25">
      <c r="B52" s="30">
        <v>45670</v>
      </c>
      <c r="C52" s="21">
        <v>57544</v>
      </c>
      <c r="D52" s="1" t="s">
        <v>55</v>
      </c>
      <c r="E52" s="22">
        <v>56100</v>
      </c>
      <c r="F52" s="22"/>
      <c r="G52" s="17">
        <f t="shared" si="0"/>
        <v>4029554.71</v>
      </c>
    </row>
    <row r="53" spans="2:7" s="28" customFormat="1" ht="15.75" x14ac:dyDescent="0.25">
      <c r="B53" s="30">
        <v>45670</v>
      </c>
      <c r="C53" s="21">
        <v>57545</v>
      </c>
      <c r="D53" s="1" t="s">
        <v>56</v>
      </c>
      <c r="E53" s="22">
        <v>56100</v>
      </c>
      <c r="F53" s="22"/>
      <c r="G53" s="17">
        <f t="shared" si="0"/>
        <v>3973454.71</v>
      </c>
    </row>
    <row r="54" spans="2:7" s="28" customFormat="1" ht="15.75" x14ac:dyDescent="0.25">
      <c r="B54" s="30">
        <v>45670</v>
      </c>
      <c r="C54" s="21">
        <v>57546</v>
      </c>
      <c r="D54" s="1" t="s">
        <v>57</v>
      </c>
      <c r="E54" s="22">
        <v>56100</v>
      </c>
      <c r="F54" s="22"/>
      <c r="G54" s="17">
        <f t="shared" si="0"/>
        <v>3917354.71</v>
      </c>
    </row>
    <row r="55" spans="2:7" s="28" customFormat="1" ht="15.75" x14ac:dyDescent="0.25">
      <c r="B55" s="30">
        <v>45670</v>
      </c>
      <c r="C55" s="21">
        <v>57547</v>
      </c>
      <c r="D55" s="1" t="s">
        <v>58</v>
      </c>
      <c r="E55" s="22">
        <v>56100</v>
      </c>
      <c r="F55" s="22"/>
      <c r="G55" s="17">
        <f t="shared" si="0"/>
        <v>3861254.71</v>
      </c>
    </row>
    <row r="56" spans="2:7" s="28" customFormat="1" ht="15.75" x14ac:dyDescent="0.25">
      <c r="B56" s="30">
        <v>45670</v>
      </c>
      <c r="C56" s="21">
        <v>57548</v>
      </c>
      <c r="D56" s="1" t="s">
        <v>59</v>
      </c>
      <c r="E56" s="22">
        <v>48000</v>
      </c>
      <c r="F56" s="22"/>
      <c r="G56" s="17">
        <f t="shared" si="0"/>
        <v>3813254.71</v>
      </c>
    </row>
    <row r="57" spans="2:7" s="28" customFormat="1" ht="15.75" x14ac:dyDescent="0.25">
      <c r="B57" s="30">
        <v>45670</v>
      </c>
      <c r="C57" s="21">
        <v>57549</v>
      </c>
      <c r="D57" s="1" t="s">
        <v>60</v>
      </c>
      <c r="E57" s="22">
        <v>48000</v>
      </c>
      <c r="F57" s="22"/>
      <c r="G57" s="17">
        <f t="shared" si="0"/>
        <v>3765254.71</v>
      </c>
    </row>
    <row r="58" spans="2:7" s="28" customFormat="1" ht="15.75" x14ac:dyDescent="0.25">
      <c r="B58" s="30">
        <v>45670</v>
      </c>
      <c r="C58" s="21">
        <v>57550</v>
      </c>
      <c r="D58" s="1" t="s">
        <v>85</v>
      </c>
      <c r="E58" s="22"/>
      <c r="F58" s="22"/>
      <c r="G58" s="17">
        <f t="shared" si="0"/>
        <v>3765254.71</v>
      </c>
    </row>
    <row r="59" spans="2:7" s="28" customFormat="1" ht="15.75" x14ac:dyDescent="0.25">
      <c r="B59" s="30">
        <v>45670</v>
      </c>
      <c r="C59" s="21">
        <v>57551</v>
      </c>
      <c r="D59" s="1" t="s">
        <v>61</v>
      </c>
      <c r="E59" s="22">
        <v>45000</v>
      </c>
      <c r="F59" s="22"/>
      <c r="G59" s="17">
        <f t="shared" si="0"/>
        <v>3720254.71</v>
      </c>
    </row>
    <row r="60" spans="2:7" s="28" customFormat="1" ht="15.75" x14ac:dyDescent="0.25">
      <c r="B60" s="30">
        <v>45670</v>
      </c>
      <c r="C60" s="21">
        <v>57552</v>
      </c>
      <c r="D60" s="1" t="s">
        <v>62</v>
      </c>
      <c r="E60" s="22">
        <v>48000</v>
      </c>
      <c r="F60" s="22"/>
      <c r="G60" s="17">
        <f t="shared" si="0"/>
        <v>3672254.71</v>
      </c>
    </row>
    <row r="61" spans="2:7" s="28" customFormat="1" ht="15.75" x14ac:dyDescent="0.25">
      <c r="B61" s="30">
        <v>45670</v>
      </c>
      <c r="C61" s="21">
        <v>57553</v>
      </c>
      <c r="D61" s="1" t="s">
        <v>65</v>
      </c>
      <c r="E61" s="22">
        <v>45000</v>
      </c>
      <c r="F61" s="22"/>
      <c r="G61" s="17">
        <f t="shared" si="0"/>
        <v>3627254.71</v>
      </c>
    </row>
    <row r="62" spans="2:7" s="28" customFormat="1" ht="15.75" x14ac:dyDescent="0.25">
      <c r="B62" s="30">
        <v>45670</v>
      </c>
      <c r="C62" s="21">
        <v>57554</v>
      </c>
      <c r="D62" s="1" t="s">
        <v>63</v>
      </c>
      <c r="E62" s="22">
        <v>45000</v>
      </c>
      <c r="F62" s="22"/>
      <c r="G62" s="17">
        <f t="shared" si="0"/>
        <v>3582254.71</v>
      </c>
    </row>
    <row r="63" spans="2:7" s="28" customFormat="1" ht="15.75" x14ac:dyDescent="0.25">
      <c r="B63" s="30">
        <v>45670</v>
      </c>
      <c r="C63" s="21">
        <v>57555</v>
      </c>
      <c r="D63" s="1" t="s">
        <v>114</v>
      </c>
      <c r="E63" s="22">
        <v>45000</v>
      </c>
      <c r="F63" s="22"/>
      <c r="G63" s="17">
        <f t="shared" si="0"/>
        <v>3537254.71</v>
      </c>
    </row>
    <row r="64" spans="2:7" s="28" customFormat="1" ht="15.75" x14ac:dyDescent="0.25">
      <c r="B64" s="30">
        <v>45670</v>
      </c>
      <c r="C64" s="21">
        <v>57556</v>
      </c>
      <c r="D64" s="1" t="s">
        <v>64</v>
      </c>
      <c r="E64" s="22">
        <v>57630</v>
      </c>
      <c r="F64" s="22"/>
      <c r="G64" s="17">
        <f t="shared" si="0"/>
        <v>3479624.71</v>
      </c>
    </row>
    <row r="65" spans="2:7" s="28" customFormat="1" ht="15.75" x14ac:dyDescent="0.25">
      <c r="B65" s="30">
        <v>45670</v>
      </c>
      <c r="C65" s="21">
        <v>57557</v>
      </c>
      <c r="D65" s="1" t="s">
        <v>67</v>
      </c>
      <c r="E65" s="22">
        <v>20000</v>
      </c>
      <c r="F65" s="22"/>
      <c r="G65" s="17">
        <f t="shared" si="0"/>
        <v>3459624.71</v>
      </c>
    </row>
    <row r="66" spans="2:7" s="28" customFormat="1" ht="15.75" x14ac:dyDescent="0.25">
      <c r="B66" s="30">
        <v>45670</v>
      </c>
      <c r="C66" s="21">
        <v>57558</v>
      </c>
      <c r="D66" s="1" t="s">
        <v>68</v>
      </c>
      <c r="E66" s="22">
        <v>48000</v>
      </c>
      <c r="F66" s="22"/>
      <c r="G66" s="17">
        <f t="shared" si="0"/>
        <v>3411624.71</v>
      </c>
    </row>
    <row r="67" spans="2:7" s="28" customFormat="1" ht="15.75" x14ac:dyDescent="0.25">
      <c r="B67" s="30">
        <v>45670</v>
      </c>
      <c r="C67" s="21">
        <v>57559</v>
      </c>
      <c r="D67" s="1" t="s">
        <v>69</v>
      </c>
      <c r="E67" s="22"/>
      <c r="F67" s="22"/>
      <c r="G67" s="17">
        <f t="shared" si="0"/>
        <v>3411624.71</v>
      </c>
    </row>
    <row r="68" spans="2:7" s="28" customFormat="1" ht="15.75" x14ac:dyDescent="0.25">
      <c r="B68" s="30">
        <v>45670</v>
      </c>
      <c r="C68" s="21" t="s">
        <v>27</v>
      </c>
      <c r="D68" s="27" t="s">
        <v>40</v>
      </c>
      <c r="E68" s="22">
        <v>6.07</v>
      </c>
      <c r="F68" s="22"/>
      <c r="G68" s="17">
        <f t="shared" si="0"/>
        <v>3411618.64</v>
      </c>
    </row>
    <row r="69" spans="2:7" s="28" customFormat="1" ht="15.75" x14ac:dyDescent="0.25">
      <c r="B69" s="30">
        <v>45671</v>
      </c>
      <c r="C69" s="21" t="s">
        <v>27</v>
      </c>
      <c r="D69" s="1" t="s">
        <v>26</v>
      </c>
      <c r="E69" s="22"/>
      <c r="F69" s="22">
        <v>113000</v>
      </c>
      <c r="G69" s="17">
        <f t="shared" si="0"/>
        <v>3524618.64</v>
      </c>
    </row>
    <row r="70" spans="2:7" s="28" customFormat="1" ht="15.75" x14ac:dyDescent="0.25">
      <c r="B70" s="30">
        <v>45671</v>
      </c>
      <c r="C70" s="21">
        <v>20032</v>
      </c>
      <c r="D70" s="1" t="s">
        <v>28</v>
      </c>
      <c r="E70" s="22"/>
      <c r="F70" s="22">
        <v>55000</v>
      </c>
      <c r="G70" s="17">
        <f t="shared" si="0"/>
        <v>3579618.64</v>
      </c>
    </row>
    <row r="71" spans="2:7" s="28" customFormat="1" ht="15.75" x14ac:dyDescent="0.25">
      <c r="B71" s="30">
        <v>45671</v>
      </c>
      <c r="C71" s="21">
        <v>1143558</v>
      </c>
      <c r="D71" s="1" t="s">
        <v>82</v>
      </c>
      <c r="E71" s="22"/>
      <c r="F71" s="22">
        <v>53700</v>
      </c>
      <c r="G71" s="17">
        <f t="shared" si="0"/>
        <v>3633318.64</v>
      </c>
    </row>
    <row r="72" spans="2:7" s="28" customFormat="1" ht="15.75" x14ac:dyDescent="0.25">
      <c r="B72" s="30">
        <v>45671</v>
      </c>
      <c r="C72" s="21">
        <v>26779</v>
      </c>
      <c r="D72" s="1" t="s">
        <v>82</v>
      </c>
      <c r="E72" s="22"/>
      <c r="F72" s="22">
        <v>46800.47</v>
      </c>
      <c r="G72" s="17">
        <f t="shared" si="0"/>
        <v>3680119.1100000003</v>
      </c>
    </row>
    <row r="73" spans="2:7" s="28" customFormat="1" ht="15.75" x14ac:dyDescent="0.25">
      <c r="B73" s="30">
        <v>45671</v>
      </c>
      <c r="C73" s="21">
        <v>531437</v>
      </c>
      <c r="D73" s="1" t="s">
        <v>82</v>
      </c>
      <c r="E73" s="22"/>
      <c r="F73" s="22">
        <v>3035.11</v>
      </c>
      <c r="G73" s="17">
        <f t="shared" si="0"/>
        <v>3683154.22</v>
      </c>
    </row>
    <row r="74" spans="2:7" s="28" customFormat="1" ht="15.75" x14ac:dyDescent="0.25">
      <c r="B74" s="30">
        <v>45671</v>
      </c>
      <c r="C74" s="21">
        <v>10196</v>
      </c>
      <c r="D74" s="1" t="s">
        <v>30</v>
      </c>
      <c r="E74" s="22"/>
      <c r="F74" s="22">
        <v>15000</v>
      </c>
      <c r="G74" s="17">
        <f t="shared" si="0"/>
        <v>3698154.22</v>
      </c>
    </row>
    <row r="75" spans="2:7" s="28" customFormat="1" ht="15.75" x14ac:dyDescent="0.25">
      <c r="B75" s="30">
        <v>45672</v>
      </c>
      <c r="C75" s="21">
        <v>10019</v>
      </c>
      <c r="D75" s="1" t="s">
        <v>28</v>
      </c>
      <c r="E75" s="22"/>
      <c r="F75" s="22">
        <v>22500</v>
      </c>
      <c r="G75" s="17">
        <f t="shared" si="0"/>
        <v>3720654.22</v>
      </c>
    </row>
    <row r="76" spans="2:7" s="28" customFormat="1" ht="15.75" x14ac:dyDescent="0.25">
      <c r="B76" s="30">
        <v>45672</v>
      </c>
      <c r="C76" s="21">
        <v>10159</v>
      </c>
      <c r="D76" s="1" t="s">
        <v>30</v>
      </c>
      <c r="E76" s="22"/>
      <c r="F76" s="22">
        <v>16000</v>
      </c>
      <c r="G76" s="17">
        <f t="shared" si="0"/>
        <v>3736654.22</v>
      </c>
    </row>
    <row r="77" spans="2:7" s="28" customFormat="1" ht="15.75" x14ac:dyDescent="0.25">
      <c r="B77" s="30">
        <v>45672</v>
      </c>
      <c r="C77" s="21" t="s">
        <v>27</v>
      </c>
      <c r="D77" s="27" t="s">
        <v>40</v>
      </c>
      <c r="E77" s="22">
        <v>300</v>
      </c>
      <c r="F77" s="22"/>
      <c r="G77" s="17">
        <f t="shared" si="0"/>
        <v>3736354.22</v>
      </c>
    </row>
    <row r="78" spans="2:7" s="28" customFormat="1" ht="15.75" x14ac:dyDescent="0.25">
      <c r="B78" s="30">
        <v>45673</v>
      </c>
      <c r="C78" s="21" t="s">
        <v>27</v>
      </c>
      <c r="D78" s="1" t="s">
        <v>26</v>
      </c>
      <c r="E78" s="22"/>
      <c r="F78" s="22">
        <v>4500</v>
      </c>
      <c r="G78" s="17">
        <f t="shared" si="0"/>
        <v>3740854.22</v>
      </c>
    </row>
    <row r="79" spans="2:7" s="28" customFormat="1" ht="15.75" x14ac:dyDescent="0.25">
      <c r="B79" s="30">
        <v>45673</v>
      </c>
      <c r="C79" s="21">
        <v>20014</v>
      </c>
      <c r="D79" s="1" t="s">
        <v>28</v>
      </c>
      <c r="E79" s="22"/>
      <c r="F79" s="22">
        <v>33450</v>
      </c>
      <c r="G79" s="17">
        <f t="shared" ref="G79:G129" si="1">G78+F79-E79</f>
        <v>3774304.22</v>
      </c>
    </row>
    <row r="80" spans="2:7" s="28" customFormat="1" ht="15.75" x14ac:dyDescent="0.25">
      <c r="B80" s="30">
        <v>45673</v>
      </c>
      <c r="C80" s="21">
        <v>20175</v>
      </c>
      <c r="D80" s="1" t="s">
        <v>30</v>
      </c>
      <c r="E80" s="22"/>
      <c r="F80" s="22">
        <v>10000</v>
      </c>
      <c r="G80" s="17">
        <f t="shared" si="1"/>
        <v>3784304.22</v>
      </c>
    </row>
    <row r="81" spans="2:10" s="28" customFormat="1" ht="15.75" x14ac:dyDescent="0.25">
      <c r="B81" s="30">
        <v>45673</v>
      </c>
      <c r="C81" s="21">
        <v>57560</v>
      </c>
      <c r="D81" s="1" t="s">
        <v>85</v>
      </c>
      <c r="E81" s="22"/>
      <c r="F81" s="22"/>
      <c r="G81" s="17">
        <f t="shared" si="1"/>
        <v>3784304.22</v>
      </c>
    </row>
    <row r="82" spans="2:10" s="28" customFormat="1" ht="15.75" x14ac:dyDescent="0.25">
      <c r="B82" s="30">
        <v>45673</v>
      </c>
      <c r="C82" s="21">
        <v>57561</v>
      </c>
      <c r="D82" s="1" t="s">
        <v>86</v>
      </c>
      <c r="E82" s="22">
        <v>15000</v>
      </c>
      <c r="F82" s="22"/>
      <c r="G82" s="17">
        <f t="shared" si="1"/>
        <v>3769304.22</v>
      </c>
    </row>
    <row r="83" spans="2:10" s="28" customFormat="1" ht="15.75" x14ac:dyDescent="0.25">
      <c r="B83" s="30">
        <v>45673</v>
      </c>
      <c r="C83" s="21" t="s">
        <v>27</v>
      </c>
      <c r="D83" s="27" t="s">
        <v>40</v>
      </c>
      <c r="E83" s="22">
        <v>984.9</v>
      </c>
      <c r="F83" s="22"/>
      <c r="G83" s="17">
        <f t="shared" si="1"/>
        <v>3768319.3200000003</v>
      </c>
    </row>
    <row r="84" spans="2:10" s="28" customFormat="1" ht="15.75" x14ac:dyDescent="0.25">
      <c r="B84" s="30">
        <v>45674</v>
      </c>
      <c r="C84" s="21">
        <v>10092</v>
      </c>
      <c r="D84" s="1" t="s">
        <v>28</v>
      </c>
      <c r="E84" s="22"/>
      <c r="F84" s="22">
        <v>19450</v>
      </c>
      <c r="G84" s="17">
        <f t="shared" si="1"/>
        <v>3787769.3200000003</v>
      </c>
    </row>
    <row r="85" spans="2:10" s="28" customFormat="1" ht="15.75" x14ac:dyDescent="0.25">
      <c r="B85" s="30">
        <v>45674</v>
      </c>
      <c r="C85" s="21">
        <v>44991</v>
      </c>
      <c r="D85" s="1" t="s">
        <v>88</v>
      </c>
      <c r="E85" s="22"/>
      <c r="F85" s="22">
        <v>250000</v>
      </c>
      <c r="G85" s="17">
        <f t="shared" si="1"/>
        <v>4037769.3200000003</v>
      </c>
    </row>
    <row r="86" spans="2:10" s="28" customFormat="1" ht="15.75" x14ac:dyDescent="0.25">
      <c r="B86" s="30">
        <v>45674</v>
      </c>
      <c r="C86" s="21">
        <v>44990</v>
      </c>
      <c r="D86" s="1" t="s">
        <v>88</v>
      </c>
      <c r="E86" s="22"/>
      <c r="F86" s="22">
        <v>172487.47</v>
      </c>
      <c r="G86" s="17">
        <f t="shared" si="1"/>
        <v>4210256.79</v>
      </c>
    </row>
    <row r="87" spans="2:10" s="28" customFormat="1" ht="15.75" x14ac:dyDescent="0.25">
      <c r="B87" s="30">
        <v>45674</v>
      </c>
      <c r="C87" s="21">
        <v>5441794</v>
      </c>
      <c r="D87" s="1" t="s">
        <v>88</v>
      </c>
      <c r="E87" s="22"/>
      <c r="F87" s="22">
        <v>67200</v>
      </c>
      <c r="G87" s="17">
        <f t="shared" si="1"/>
        <v>4277456.79</v>
      </c>
    </row>
    <row r="88" spans="2:10" s="28" customFormat="1" ht="15.75" x14ac:dyDescent="0.25">
      <c r="B88" s="30">
        <v>45674</v>
      </c>
      <c r="C88" s="21">
        <v>30125</v>
      </c>
      <c r="D88" s="1" t="s">
        <v>30</v>
      </c>
      <c r="E88" s="22"/>
      <c r="F88" s="22">
        <v>2300</v>
      </c>
      <c r="G88" s="17">
        <f t="shared" si="1"/>
        <v>4279756.79</v>
      </c>
    </row>
    <row r="89" spans="2:10" s="28" customFormat="1" ht="15.75" x14ac:dyDescent="0.25">
      <c r="B89" s="30">
        <v>45674</v>
      </c>
      <c r="C89" s="21" t="s">
        <v>27</v>
      </c>
      <c r="D89" s="27" t="s">
        <v>40</v>
      </c>
      <c r="E89" s="22">
        <v>507.15</v>
      </c>
      <c r="F89" s="22"/>
      <c r="G89" s="17">
        <f t="shared" si="1"/>
        <v>4279249.6399999997</v>
      </c>
    </row>
    <row r="90" spans="2:10" s="28" customFormat="1" ht="15.75" x14ac:dyDescent="0.25">
      <c r="B90" s="30">
        <v>45677</v>
      </c>
      <c r="C90" s="21">
        <v>60076</v>
      </c>
      <c r="D90" s="1" t="s">
        <v>26</v>
      </c>
      <c r="E90" s="22"/>
      <c r="F90" s="22">
        <v>25000</v>
      </c>
      <c r="G90" s="17">
        <f t="shared" si="1"/>
        <v>4304249.6399999997</v>
      </c>
    </row>
    <row r="91" spans="2:10" s="28" customFormat="1" ht="15.75" x14ac:dyDescent="0.25">
      <c r="B91" s="30">
        <v>45677</v>
      </c>
      <c r="C91" s="21">
        <v>60076</v>
      </c>
      <c r="D91" s="1" t="s">
        <v>28</v>
      </c>
      <c r="E91" s="22"/>
      <c r="F91" s="22">
        <v>3000</v>
      </c>
      <c r="G91" s="17">
        <f t="shared" si="1"/>
        <v>4307249.6399999997</v>
      </c>
    </row>
    <row r="92" spans="2:10" s="28" customFormat="1" ht="15.75" x14ac:dyDescent="0.25">
      <c r="B92" s="30">
        <v>45677</v>
      </c>
      <c r="C92" s="21">
        <v>10895</v>
      </c>
      <c r="D92" s="1" t="s">
        <v>90</v>
      </c>
      <c r="E92" s="22"/>
      <c r="F92" s="22">
        <v>90000</v>
      </c>
      <c r="G92" s="17">
        <f t="shared" si="1"/>
        <v>4397249.6399999997</v>
      </c>
    </row>
    <row r="93" spans="2:10" s="28" customFormat="1" ht="15.75" x14ac:dyDescent="0.25">
      <c r="B93" s="30">
        <v>45677</v>
      </c>
      <c r="C93" s="21">
        <v>30169</v>
      </c>
      <c r="D93" s="1" t="s">
        <v>30</v>
      </c>
      <c r="E93" s="22"/>
      <c r="F93" s="22">
        <v>11000</v>
      </c>
      <c r="G93" s="17">
        <f t="shared" si="1"/>
        <v>4408249.6399999997</v>
      </c>
      <c r="J93" s="40"/>
    </row>
    <row r="94" spans="2:10" s="28" customFormat="1" ht="15.75" x14ac:dyDescent="0.25">
      <c r="B94" s="30">
        <v>45677</v>
      </c>
      <c r="C94" s="21" t="s">
        <v>27</v>
      </c>
      <c r="D94" s="27" t="s">
        <v>40</v>
      </c>
      <c r="E94" s="22">
        <v>84.15</v>
      </c>
      <c r="F94" s="22"/>
      <c r="G94" s="17">
        <f t="shared" si="1"/>
        <v>4408165.4899999993</v>
      </c>
    </row>
    <row r="95" spans="2:10" s="28" customFormat="1" ht="15.75" x14ac:dyDescent="0.25">
      <c r="B95" s="30">
        <v>45679</v>
      </c>
      <c r="C95" s="21" t="s">
        <v>27</v>
      </c>
      <c r="D95" s="1" t="s">
        <v>26</v>
      </c>
      <c r="E95" s="22"/>
      <c r="F95" s="22">
        <v>128135.57</v>
      </c>
      <c r="G95" s="17">
        <f t="shared" si="1"/>
        <v>4536301.0599999996</v>
      </c>
    </row>
    <row r="96" spans="2:10" s="28" customFormat="1" ht="15.75" x14ac:dyDescent="0.25">
      <c r="B96" s="30">
        <v>45679</v>
      </c>
      <c r="C96" s="21">
        <v>30057</v>
      </c>
      <c r="D96" s="1" t="s">
        <v>28</v>
      </c>
      <c r="E96" s="22"/>
      <c r="F96" s="22">
        <v>7000</v>
      </c>
      <c r="G96" s="17">
        <f t="shared" si="1"/>
        <v>4543301.0599999996</v>
      </c>
    </row>
    <row r="97" spans="2:7" s="28" customFormat="1" ht="15.75" x14ac:dyDescent="0.25">
      <c r="B97" s="30">
        <v>45679</v>
      </c>
      <c r="C97" s="21">
        <v>30144</v>
      </c>
      <c r="D97" s="1" t="s">
        <v>30</v>
      </c>
      <c r="E97" s="22"/>
      <c r="F97" s="22">
        <v>8000</v>
      </c>
      <c r="G97" s="17">
        <f t="shared" si="1"/>
        <v>4551301.0599999996</v>
      </c>
    </row>
    <row r="98" spans="2:7" s="28" customFormat="1" ht="15.75" x14ac:dyDescent="0.25">
      <c r="B98" s="30">
        <v>45680</v>
      </c>
      <c r="C98" s="21" t="s">
        <v>27</v>
      </c>
      <c r="D98" s="1" t="s">
        <v>26</v>
      </c>
      <c r="E98" s="22"/>
      <c r="F98" s="22">
        <v>109000</v>
      </c>
      <c r="G98" s="17">
        <f t="shared" si="1"/>
        <v>4660301.0599999996</v>
      </c>
    </row>
    <row r="99" spans="2:7" s="28" customFormat="1" ht="15.75" x14ac:dyDescent="0.25">
      <c r="B99" s="30">
        <v>45680</v>
      </c>
      <c r="C99" s="21">
        <v>20158</v>
      </c>
      <c r="D99" s="1" t="s">
        <v>28</v>
      </c>
      <c r="E99" s="22"/>
      <c r="F99" s="22">
        <v>21000</v>
      </c>
      <c r="G99" s="17">
        <f t="shared" si="1"/>
        <v>4681301.0599999996</v>
      </c>
    </row>
    <row r="100" spans="2:7" s="28" customFormat="1" ht="15.75" x14ac:dyDescent="0.25">
      <c r="B100" s="30">
        <v>45680</v>
      </c>
      <c r="C100" s="21" t="s">
        <v>27</v>
      </c>
      <c r="D100" s="27" t="s">
        <v>40</v>
      </c>
      <c r="E100" s="22">
        <v>417.71</v>
      </c>
      <c r="F100" s="22"/>
      <c r="G100" s="17">
        <f t="shared" si="1"/>
        <v>4680883.3499999996</v>
      </c>
    </row>
    <row r="101" spans="2:7" s="28" customFormat="1" ht="15.75" x14ac:dyDescent="0.25">
      <c r="B101" s="30">
        <v>45681</v>
      </c>
      <c r="C101" s="21">
        <v>336</v>
      </c>
      <c r="D101" s="1" t="s">
        <v>28</v>
      </c>
      <c r="E101" s="22"/>
      <c r="F101" s="22">
        <v>35500</v>
      </c>
      <c r="G101" s="17">
        <f t="shared" si="1"/>
        <v>4716383.3499999996</v>
      </c>
    </row>
    <row r="102" spans="2:7" s="28" customFormat="1" ht="15.75" x14ac:dyDescent="0.25">
      <c r="B102" s="30">
        <v>45681</v>
      </c>
      <c r="C102" s="21">
        <v>10185</v>
      </c>
      <c r="D102" s="1" t="s">
        <v>30</v>
      </c>
      <c r="E102" s="22"/>
      <c r="F102" s="22">
        <v>12000</v>
      </c>
      <c r="G102" s="17">
        <f t="shared" si="1"/>
        <v>4728383.3499999996</v>
      </c>
    </row>
    <row r="103" spans="2:7" s="28" customFormat="1" ht="15.75" x14ac:dyDescent="0.25">
      <c r="B103" s="30">
        <v>45684</v>
      </c>
      <c r="C103" s="21">
        <v>10193</v>
      </c>
      <c r="D103" s="1" t="s">
        <v>28</v>
      </c>
      <c r="E103" s="22"/>
      <c r="F103" s="22">
        <v>16000</v>
      </c>
      <c r="G103" s="17">
        <f t="shared" si="1"/>
        <v>4744383.3499999996</v>
      </c>
    </row>
    <row r="104" spans="2:7" s="28" customFormat="1" ht="15.75" x14ac:dyDescent="0.25">
      <c r="B104" s="30">
        <v>45684</v>
      </c>
      <c r="C104" s="21">
        <v>10153</v>
      </c>
      <c r="D104" s="1" t="s">
        <v>30</v>
      </c>
      <c r="E104" s="22"/>
      <c r="F104" s="22">
        <v>10000</v>
      </c>
      <c r="G104" s="17">
        <f t="shared" si="1"/>
        <v>4754383.3499999996</v>
      </c>
    </row>
    <row r="105" spans="2:7" s="28" customFormat="1" ht="15.75" x14ac:dyDescent="0.25">
      <c r="B105" s="30">
        <v>45684</v>
      </c>
      <c r="C105" s="21">
        <v>57562</v>
      </c>
      <c r="D105" s="1" t="s">
        <v>111</v>
      </c>
      <c r="E105" s="22">
        <v>16815</v>
      </c>
      <c r="F105" s="22"/>
      <c r="G105" s="17">
        <f t="shared" si="1"/>
        <v>4737568.3499999996</v>
      </c>
    </row>
    <row r="106" spans="2:7" s="28" customFormat="1" ht="15.75" x14ac:dyDescent="0.25">
      <c r="B106" s="30">
        <v>45685</v>
      </c>
      <c r="C106" s="21" t="s">
        <v>27</v>
      </c>
      <c r="D106" s="1" t="s">
        <v>26</v>
      </c>
      <c r="E106" s="22"/>
      <c r="F106" s="22">
        <v>27000</v>
      </c>
      <c r="G106" s="17">
        <f t="shared" si="1"/>
        <v>4764568.3499999996</v>
      </c>
    </row>
    <row r="107" spans="2:7" s="28" customFormat="1" ht="15.75" x14ac:dyDescent="0.25">
      <c r="B107" s="30">
        <v>45685</v>
      </c>
      <c r="C107" s="21">
        <v>20111</v>
      </c>
      <c r="D107" s="1" t="s">
        <v>28</v>
      </c>
      <c r="E107" s="22"/>
      <c r="F107" s="22">
        <v>121000</v>
      </c>
      <c r="G107" s="17">
        <f t="shared" si="1"/>
        <v>4885568.3499999996</v>
      </c>
    </row>
    <row r="108" spans="2:7" s="28" customFormat="1" ht="15.75" x14ac:dyDescent="0.25">
      <c r="B108" s="30">
        <v>45685</v>
      </c>
      <c r="C108" s="21">
        <v>319540</v>
      </c>
      <c r="D108" s="1" t="s">
        <v>94</v>
      </c>
      <c r="E108" s="22"/>
      <c r="F108" s="22">
        <v>65487.66</v>
      </c>
      <c r="G108" s="17">
        <f t="shared" si="1"/>
        <v>4951056.01</v>
      </c>
    </row>
    <row r="109" spans="2:7" s="28" customFormat="1" ht="15.75" x14ac:dyDescent="0.25">
      <c r="B109" s="30">
        <v>45685</v>
      </c>
      <c r="C109" s="21">
        <v>30151</v>
      </c>
      <c r="D109" s="1" t="s">
        <v>30</v>
      </c>
      <c r="E109" s="22"/>
      <c r="F109" s="22">
        <v>6000</v>
      </c>
      <c r="G109" s="17">
        <f t="shared" si="1"/>
        <v>4957056.01</v>
      </c>
    </row>
    <row r="110" spans="2:7" s="28" customFormat="1" ht="15.75" x14ac:dyDescent="0.25">
      <c r="B110" s="30">
        <v>45685</v>
      </c>
      <c r="C110" s="21" t="s">
        <v>27</v>
      </c>
      <c r="D110" s="27" t="s">
        <v>40</v>
      </c>
      <c r="E110" s="22">
        <v>22.5</v>
      </c>
      <c r="F110" s="22"/>
      <c r="G110" s="17">
        <f t="shared" si="1"/>
        <v>4957033.51</v>
      </c>
    </row>
    <row r="111" spans="2:7" s="28" customFormat="1" ht="15.75" x14ac:dyDescent="0.25">
      <c r="B111" s="30">
        <v>45686</v>
      </c>
      <c r="C111" s="21">
        <v>30054</v>
      </c>
      <c r="D111" s="1" t="s">
        <v>28</v>
      </c>
      <c r="E111" s="22"/>
      <c r="F111" s="22">
        <v>10000</v>
      </c>
      <c r="G111" s="17">
        <f t="shared" si="1"/>
        <v>4967033.51</v>
      </c>
    </row>
    <row r="112" spans="2:7" s="28" customFormat="1" ht="15.75" x14ac:dyDescent="0.25">
      <c r="B112" s="30">
        <v>45686</v>
      </c>
      <c r="C112" s="21">
        <v>20166</v>
      </c>
      <c r="D112" s="1" t="s">
        <v>30</v>
      </c>
      <c r="E112" s="22"/>
      <c r="F112" s="22">
        <v>26000</v>
      </c>
      <c r="G112" s="17">
        <f t="shared" si="1"/>
        <v>4993033.51</v>
      </c>
    </row>
    <row r="113" spans="2:12" s="28" customFormat="1" ht="15.75" x14ac:dyDescent="0.25">
      <c r="B113" s="30">
        <v>45686</v>
      </c>
      <c r="C113" s="21">
        <v>57563</v>
      </c>
      <c r="D113" s="27" t="s">
        <v>95</v>
      </c>
      <c r="E113" s="22">
        <v>15228.43</v>
      </c>
      <c r="F113" s="22"/>
      <c r="G113" s="17">
        <f t="shared" si="1"/>
        <v>4977805.08</v>
      </c>
    </row>
    <row r="114" spans="2:12" s="28" customFormat="1" ht="15.75" x14ac:dyDescent="0.25">
      <c r="B114" s="30">
        <v>45686</v>
      </c>
      <c r="C114" s="21">
        <v>57564</v>
      </c>
      <c r="D114" s="1" t="s">
        <v>100</v>
      </c>
      <c r="E114" s="22"/>
      <c r="F114" s="22"/>
      <c r="G114" s="17">
        <f t="shared" si="1"/>
        <v>4977805.08</v>
      </c>
    </row>
    <row r="115" spans="2:12" s="28" customFormat="1" ht="15.75" x14ac:dyDescent="0.25">
      <c r="B115" s="30">
        <v>45686</v>
      </c>
      <c r="C115" s="21">
        <v>57565</v>
      </c>
      <c r="D115" s="1" t="s">
        <v>96</v>
      </c>
      <c r="E115" s="22">
        <v>15228.43</v>
      </c>
      <c r="F115" s="22"/>
      <c r="G115" s="17">
        <f t="shared" si="1"/>
        <v>4962576.6500000004</v>
      </c>
    </row>
    <row r="116" spans="2:12" s="28" customFormat="1" ht="15.75" x14ac:dyDescent="0.25">
      <c r="B116" s="30">
        <v>45686</v>
      </c>
      <c r="C116" s="21">
        <v>57666</v>
      </c>
      <c r="D116" s="1" t="s">
        <v>97</v>
      </c>
      <c r="E116" s="22">
        <v>15228.43</v>
      </c>
      <c r="F116" s="22"/>
      <c r="G116" s="17">
        <f t="shared" si="1"/>
        <v>4947348.2200000007</v>
      </c>
    </row>
    <row r="117" spans="2:12" s="28" customFormat="1" ht="15.75" x14ac:dyDescent="0.25">
      <c r="B117" s="30">
        <v>45687</v>
      </c>
      <c r="C117" s="21" t="s">
        <v>27</v>
      </c>
      <c r="D117" s="1" t="s">
        <v>26</v>
      </c>
      <c r="E117" s="22"/>
      <c r="F117" s="22">
        <v>104500</v>
      </c>
      <c r="G117" s="17">
        <f t="shared" si="1"/>
        <v>5051848.2200000007</v>
      </c>
      <c r="L117" s="28">
        <f>1210000/3</f>
        <v>403333.33333333331</v>
      </c>
    </row>
    <row r="118" spans="2:12" s="28" customFormat="1" ht="15.75" x14ac:dyDescent="0.25">
      <c r="B118" s="30">
        <v>45687</v>
      </c>
      <c r="C118" s="21" t="s">
        <v>27</v>
      </c>
      <c r="D118" s="1" t="s">
        <v>102</v>
      </c>
      <c r="E118" s="22"/>
      <c r="F118" s="22">
        <v>1210000</v>
      </c>
      <c r="G118" s="17">
        <f t="shared" si="1"/>
        <v>6261848.2200000007</v>
      </c>
    </row>
    <row r="119" spans="2:12" s="28" customFormat="1" ht="15.75" x14ac:dyDescent="0.25">
      <c r="B119" s="30">
        <v>45687</v>
      </c>
      <c r="C119" s="21">
        <v>20451</v>
      </c>
      <c r="D119" s="1" t="s">
        <v>28</v>
      </c>
      <c r="E119" s="22"/>
      <c r="F119" s="22">
        <v>31500</v>
      </c>
      <c r="G119" s="17">
        <f t="shared" si="1"/>
        <v>6293348.2200000007</v>
      </c>
    </row>
    <row r="120" spans="2:12" s="28" customFormat="1" ht="15.75" x14ac:dyDescent="0.25">
      <c r="B120" s="30">
        <v>45687</v>
      </c>
      <c r="C120" s="21">
        <v>5441810</v>
      </c>
      <c r="D120" s="1" t="s">
        <v>103</v>
      </c>
      <c r="E120" s="22"/>
      <c r="F120" s="22">
        <v>42000</v>
      </c>
      <c r="G120" s="17">
        <f t="shared" si="1"/>
        <v>6335348.2200000007</v>
      </c>
    </row>
    <row r="121" spans="2:12" s="28" customFormat="1" ht="15.75" x14ac:dyDescent="0.25">
      <c r="B121" s="30">
        <v>45687</v>
      </c>
      <c r="C121" s="21">
        <v>11360778</v>
      </c>
      <c r="D121" s="1" t="s">
        <v>103</v>
      </c>
      <c r="E121" s="22"/>
      <c r="F121" s="22">
        <v>24600</v>
      </c>
      <c r="G121" s="17">
        <f t="shared" si="1"/>
        <v>6359948.2200000007</v>
      </c>
    </row>
    <row r="122" spans="2:12" s="28" customFormat="1" ht="15.75" x14ac:dyDescent="0.25">
      <c r="B122" s="30">
        <v>45687</v>
      </c>
      <c r="C122" s="21">
        <v>30243</v>
      </c>
      <c r="D122" s="1" t="s">
        <v>30</v>
      </c>
      <c r="E122" s="22"/>
      <c r="F122" s="22">
        <v>16450</v>
      </c>
      <c r="G122" s="17">
        <f t="shared" si="1"/>
        <v>6376398.2200000007</v>
      </c>
    </row>
    <row r="123" spans="2:12" s="28" customFormat="1" ht="15.75" x14ac:dyDescent="0.25">
      <c r="B123" s="30">
        <v>45688</v>
      </c>
      <c r="C123" s="21" t="s">
        <v>27</v>
      </c>
      <c r="D123" s="1" t="s">
        <v>26</v>
      </c>
      <c r="E123" s="22"/>
      <c r="F123" s="22">
        <v>16000</v>
      </c>
      <c r="G123" s="17">
        <f t="shared" si="1"/>
        <v>6392398.2200000007</v>
      </c>
    </row>
    <row r="124" spans="2:12" s="28" customFormat="1" ht="15.75" x14ac:dyDescent="0.25">
      <c r="B124" s="30">
        <v>45688</v>
      </c>
      <c r="C124" s="21">
        <v>40088</v>
      </c>
      <c r="D124" s="1" t="s">
        <v>28</v>
      </c>
      <c r="E124" s="22"/>
      <c r="F124" s="22">
        <v>59000</v>
      </c>
      <c r="G124" s="17">
        <f t="shared" si="1"/>
        <v>6451398.2200000007</v>
      </c>
    </row>
    <row r="125" spans="2:12" s="28" customFormat="1" ht="15.75" x14ac:dyDescent="0.25">
      <c r="B125" s="30">
        <v>45688</v>
      </c>
      <c r="C125" s="21">
        <v>5441821</v>
      </c>
      <c r="D125" s="1" t="s">
        <v>29</v>
      </c>
      <c r="E125" s="22"/>
      <c r="F125" s="22">
        <v>27000</v>
      </c>
      <c r="G125" s="17">
        <f t="shared" si="1"/>
        <v>6478398.2200000007</v>
      </c>
    </row>
    <row r="126" spans="2:12" s="28" customFormat="1" ht="15.75" x14ac:dyDescent="0.25">
      <c r="B126" s="30">
        <v>45688</v>
      </c>
      <c r="C126" s="21">
        <v>5441822</v>
      </c>
      <c r="D126" s="1" t="s">
        <v>29</v>
      </c>
      <c r="E126" s="22"/>
      <c r="F126" s="22">
        <v>3000</v>
      </c>
      <c r="G126" s="17">
        <f t="shared" si="1"/>
        <v>6481398.2200000007</v>
      </c>
    </row>
    <row r="127" spans="2:12" s="28" customFormat="1" ht="15.75" x14ac:dyDescent="0.25">
      <c r="B127" s="30">
        <v>45688</v>
      </c>
      <c r="C127" s="21">
        <v>20189</v>
      </c>
      <c r="D127" s="1" t="s">
        <v>30</v>
      </c>
      <c r="E127" s="22"/>
      <c r="F127" s="22">
        <v>2000</v>
      </c>
      <c r="G127" s="17">
        <f t="shared" si="1"/>
        <v>6483398.2200000007</v>
      </c>
    </row>
    <row r="128" spans="2:12" s="28" customFormat="1" ht="15.75" x14ac:dyDescent="0.25">
      <c r="B128" s="30">
        <v>45688</v>
      </c>
      <c r="C128" s="21" t="s">
        <v>27</v>
      </c>
      <c r="D128" s="27" t="s">
        <v>40</v>
      </c>
      <c r="E128" s="22">
        <v>175</v>
      </c>
      <c r="F128" s="22"/>
      <c r="G128" s="17">
        <f t="shared" si="1"/>
        <v>6483223.2200000007</v>
      </c>
    </row>
    <row r="129" spans="1:7" s="5" customFormat="1" x14ac:dyDescent="0.25">
      <c r="A129" s="24"/>
      <c r="B129" s="44" t="s">
        <v>25</v>
      </c>
      <c r="C129" s="44"/>
      <c r="D129" s="44"/>
      <c r="E129" s="44"/>
      <c r="F129" s="44"/>
      <c r="G129" s="37">
        <f t="shared" si="1"/>
        <v>6483223.2200000007</v>
      </c>
    </row>
    <row r="130" spans="1:7" x14ac:dyDescent="0.25">
      <c r="A130" s="5"/>
      <c r="B130" s="19"/>
      <c r="C130" s="19"/>
      <c r="D130" s="19"/>
      <c r="E130" s="19"/>
      <c r="F130" s="19"/>
      <c r="G130" s="20"/>
    </row>
    <row r="131" spans="1:7" x14ac:dyDescent="0.25">
      <c r="A131" s="5"/>
      <c r="B131" s="19"/>
      <c r="C131" s="19"/>
      <c r="D131" s="19"/>
      <c r="E131" s="19"/>
      <c r="F131" s="19"/>
      <c r="G131" s="20"/>
    </row>
    <row r="132" spans="1:7" x14ac:dyDescent="0.25">
      <c r="A132" s="5"/>
      <c r="B132" s="19"/>
      <c r="C132" s="19"/>
      <c r="D132" s="19"/>
      <c r="E132" s="19"/>
      <c r="F132" s="19"/>
      <c r="G132" s="20"/>
    </row>
    <row r="133" spans="1:7" x14ac:dyDescent="0.25">
      <c r="A133" s="5"/>
      <c r="B133" s="19"/>
      <c r="C133" s="19"/>
      <c r="D133" s="19"/>
      <c r="E133" s="19"/>
      <c r="F133" s="19"/>
      <c r="G133" s="20"/>
    </row>
    <row r="134" spans="1:7" ht="15.75" thickBot="1" x14ac:dyDescent="0.3">
      <c r="B134" s="45"/>
      <c r="C134" s="45"/>
      <c r="D134" t="s">
        <v>19</v>
      </c>
      <c r="F134" s="45"/>
      <c r="G134" s="45"/>
    </row>
    <row r="135" spans="1:7" x14ac:dyDescent="0.25">
      <c r="B135" s="47" t="s">
        <v>10</v>
      </c>
      <c r="C135" s="47"/>
      <c r="F135" s="47" t="s">
        <v>18</v>
      </c>
      <c r="G135" s="47"/>
    </row>
    <row r="136" spans="1:7" x14ac:dyDescent="0.25">
      <c r="B136" s="46" t="s">
        <v>11</v>
      </c>
      <c r="C136" s="46"/>
      <c r="F136" s="46" t="s">
        <v>6</v>
      </c>
      <c r="G136" s="46"/>
    </row>
    <row r="139" spans="1:7" x14ac:dyDescent="0.25">
      <c r="D139" t="s">
        <v>8</v>
      </c>
    </row>
    <row r="140" spans="1:7" x14ac:dyDescent="0.25">
      <c r="D140" s="47" t="s">
        <v>14</v>
      </c>
      <c r="E140" s="47"/>
    </row>
    <row r="141" spans="1:7" x14ac:dyDescent="0.25">
      <c r="D141" s="46" t="s">
        <v>7</v>
      </c>
      <c r="E141" s="46"/>
    </row>
  </sheetData>
  <sortState ref="B10:G18">
    <sortCondition ref="C16:C18"/>
  </sortState>
  <mergeCells count="11">
    <mergeCell ref="D141:E141"/>
    <mergeCell ref="B135:C135"/>
    <mergeCell ref="F135:G135"/>
    <mergeCell ref="B136:C136"/>
    <mergeCell ref="F136:G136"/>
    <mergeCell ref="D140:E140"/>
    <mergeCell ref="A9:G9"/>
    <mergeCell ref="A10:G10"/>
    <mergeCell ref="B129:F129"/>
    <mergeCell ref="B134:C134"/>
    <mergeCell ref="F134:G134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6"/>
  <sheetViews>
    <sheetView topLeftCell="B1" zoomScaleNormal="100" workbookViewId="0">
      <selection activeCell="G16" sqref="G16"/>
    </sheetView>
  </sheetViews>
  <sheetFormatPr baseColWidth="10" defaultRowHeight="15" x14ac:dyDescent="0.25"/>
  <cols>
    <col min="1" max="1" width="11.42578125" hidden="1" customWidth="1"/>
    <col min="2" max="2" width="14" customWidth="1"/>
    <col min="4" max="4" width="40" customWidth="1"/>
    <col min="5" max="5" width="10.85546875" customWidth="1"/>
    <col min="6" max="6" width="17" customWidth="1"/>
    <col min="7" max="7" width="17.28515625" customWidth="1"/>
  </cols>
  <sheetData>
    <row r="6" spans="1:7" ht="18.75" x14ac:dyDescent="0.3">
      <c r="A6" s="43" t="s">
        <v>13</v>
      </c>
      <c r="B6" s="43"/>
      <c r="C6" s="43"/>
      <c r="D6" s="43"/>
      <c r="E6" s="43"/>
      <c r="F6" s="43"/>
      <c r="G6" s="43"/>
    </row>
    <row r="7" spans="1:7" ht="18.75" x14ac:dyDescent="0.3">
      <c r="A7" s="43" t="s">
        <v>23</v>
      </c>
      <c r="B7" s="43"/>
      <c r="C7" s="43"/>
      <c r="D7" s="43"/>
      <c r="E7" s="43"/>
      <c r="F7" s="43"/>
      <c r="G7" s="43"/>
    </row>
    <row r="8" spans="1:7" ht="15.75" thickBot="1" x14ac:dyDescent="0.3">
      <c r="G8" s="16" t="s">
        <v>9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75" x14ac:dyDescent="0.25">
      <c r="A10" s="5"/>
      <c r="B10" s="35"/>
      <c r="C10" s="11"/>
      <c r="D10" s="11" t="s">
        <v>21</v>
      </c>
      <c r="E10" s="11"/>
      <c r="F10" s="11"/>
      <c r="G10" s="17">
        <v>4215138.9400000004</v>
      </c>
    </row>
    <row r="11" spans="1:7" ht="15.75" x14ac:dyDescent="0.25">
      <c r="A11" s="5"/>
      <c r="B11" s="18">
        <v>45659</v>
      </c>
      <c r="C11" s="36" t="s">
        <v>27</v>
      </c>
      <c r="D11" s="1" t="s">
        <v>26</v>
      </c>
      <c r="E11" s="11"/>
      <c r="F11" s="17">
        <v>101665.61</v>
      </c>
      <c r="G11" s="17">
        <f>G10-E11+F11</f>
        <v>4316804.5500000007</v>
      </c>
    </row>
    <row r="12" spans="1:7" ht="15.75" x14ac:dyDescent="0.25">
      <c r="A12" s="5"/>
      <c r="B12" s="18">
        <v>45673</v>
      </c>
      <c r="C12" s="36" t="s">
        <v>27</v>
      </c>
      <c r="D12" s="1" t="s">
        <v>26</v>
      </c>
      <c r="E12" s="11"/>
      <c r="F12" s="17">
        <v>125819.7</v>
      </c>
      <c r="G12" s="17">
        <f t="shared" ref="G12:G14" si="0">G11-E12+F12</f>
        <v>4442624.2500000009</v>
      </c>
    </row>
    <row r="13" spans="1:7" ht="15.75" x14ac:dyDescent="0.25">
      <c r="A13" s="5"/>
      <c r="B13" s="18">
        <v>45677</v>
      </c>
      <c r="C13" s="36" t="s">
        <v>27</v>
      </c>
      <c r="D13" s="1" t="s">
        <v>26</v>
      </c>
      <c r="E13" s="11"/>
      <c r="F13" s="17">
        <v>101786.69</v>
      </c>
      <c r="G13" s="17">
        <f t="shared" si="0"/>
        <v>4544410.9400000013</v>
      </c>
    </row>
    <row r="14" spans="1:7" ht="15.75" x14ac:dyDescent="0.25">
      <c r="A14" s="5"/>
      <c r="B14" s="18">
        <v>45680</v>
      </c>
      <c r="C14" s="36" t="s">
        <v>27</v>
      </c>
      <c r="D14" s="1" t="s">
        <v>26</v>
      </c>
      <c r="E14" s="11"/>
      <c r="F14" s="17">
        <v>125873.55</v>
      </c>
      <c r="G14" s="17">
        <f t="shared" si="0"/>
        <v>4670284.4900000012</v>
      </c>
    </row>
    <row r="15" spans="1:7" x14ac:dyDescent="0.25">
      <c r="A15" s="24"/>
      <c r="B15" s="48" t="s">
        <v>24</v>
      </c>
      <c r="C15" s="49"/>
      <c r="D15" s="49"/>
      <c r="E15" s="49"/>
      <c r="F15" s="50"/>
      <c r="G15" s="37">
        <f>G14</f>
        <v>4670284.4900000012</v>
      </c>
    </row>
    <row r="16" spans="1:7" x14ac:dyDescent="0.25">
      <c r="A16" s="5"/>
      <c r="B16" s="19"/>
      <c r="C16" s="19"/>
      <c r="D16" s="19"/>
      <c r="E16" s="19"/>
      <c r="F16" s="19"/>
      <c r="G16" s="20"/>
    </row>
    <row r="17" spans="1:7" x14ac:dyDescent="0.25">
      <c r="A17" s="5"/>
      <c r="B17" s="19"/>
      <c r="C17" s="19"/>
      <c r="D17" s="19"/>
      <c r="E17" s="19"/>
      <c r="F17" s="19"/>
      <c r="G17" s="20"/>
    </row>
    <row r="18" spans="1:7" x14ac:dyDescent="0.25">
      <c r="A18" s="5"/>
      <c r="B18" s="19"/>
      <c r="C18" s="19"/>
      <c r="D18" s="19"/>
      <c r="E18" s="19"/>
      <c r="F18" s="19"/>
      <c r="G18" s="20"/>
    </row>
    <row r="19" spans="1:7" ht="15.75" thickBot="1" x14ac:dyDescent="0.3">
      <c r="B19" s="45"/>
      <c r="C19" s="45"/>
      <c r="F19" s="45"/>
      <c r="G19" s="45"/>
    </row>
    <row r="20" spans="1:7" x14ac:dyDescent="0.25">
      <c r="B20" s="47" t="s">
        <v>10</v>
      </c>
      <c r="C20" s="47"/>
      <c r="F20" s="47" t="s">
        <v>18</v>
      </c>
      <c r="G20" s="47"/>
    </row>
    <row r="21" spans="1:7" x14ac:dyDescent="0.25">
      <c r="B21" s="46" t="s">
        <v>11</v>
      </c>
      <c r="C21" s="46"/>
      <c r="F21" s="46" t="s">
        <v>6</v>
      </c>
      <c r="G21" s="46"/>
    </row>
    <row r="24" spans="1:7" x14ac:dyDescent="0.25">
      <c r="D24" t="s">
        <v>8</v>
      </c>
    </row>
    <row r="25" spans="1:7" x14ac:dyDescent="0.25">
      <c r="D25" s="47" t="s">
        <v>14</v>
      </c>
      <c r="E25" s="47"/>
    </row>
    <row r="26" spans="1:7" x14ac:dyDescent="0.25">
      <c r="D26" s="46" t="s">
        <v>7</v>
      </c>
      <c r="E26" s="46"/>
    </row>
  </sheetData>
  <mergeCells count="11">
    <mergeCell ref="A6:G6"/>
    <mergeCell ref="A7:G7"/>
    <mergeCell ref="B19:C19"/>
    <mergeCell ref="F19:G19"/>
    <mergeCell ref="B20:C20"/>
    <mergeCell ref="F20:G20"/>
    <mergeCell ref="F21:G21"/>
    <mergeCell ref="D25:E25"/>
    <mergeCell ref="D26:E26"/>
    <mergeCell ref="B21:C21"/>
    <mergeCell ref="B15:F15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74"/>
  <sheetViews>
    <sheetView tabSelected="1" zoomScaleNormal="100" workbookViewId="0">
      <selection activeCell="A63" sqref="A63"/>
    </sheetView>
  </sheetViews>
  <sheetFormatPr baseColWidth="10" defaultRowHeight="15" x14ac:dyDescent="0.25"/>
  <cols>
    <col min="1" max="1" width="0.7109375" customWidth="1"/>
    <col min="2" max="2" width="10.5703125" customWidth="1"/>
    <col min="3" max="3" width="13.85546875" customWidth="1"/>
    <col min="4" max="4" width="42.28515625" customWidth="1"/>
    <col min="5" max="5" width="13.42578125" customWidth="1"/>
    <col min="6" max="6" width="15" customWidth="1"/>
    <col min="7" max="7" width="20.140625" customWidth="1"/>
  </cols>
  <sheetData>
    <row r="1" spans="1:7" x14ac:dyDescent="0.25">
      <c r="B1" t="s">
        <v>12</v>
      </c>
    </row>
    <row r="6" spans="1:7" ht="18.75" x14ac:dyDescent="0.3">
      <c r="A6" s="43" t="s">
        <v>0</v>
      </c>
      <c r="B6" s="43"/>
      <c r="C6" s="43"/>
      <c r="D6" s="43"/>
      <c r="E6" s="43"/>
      <c r="F6" s="43"/>
      <c r="G6" s="43"/>
    </row>
    <row r="7" spans="1:7" ht="18.75" x14ac:dyDescent="0.3">
      <c r="A7" s="43" t="s">
        <v>20</v>
      </c>
      <c r="B7" s="43"/>
      <c r="C7" s="43"/>
      <c r="D7" s="43"/>
      <c r="E7" s="43"/>
      <c r="F7" s="43"/>
      <c r="G7" s="43"/>
    </row>
    <row r="8" spans="1:7" ht="15.75" thickBot="1" x14ac:dyDescent="0.3">
      <c r="G8" s="16" t="s">
        <v>5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75" x14ac:dyDescent="0.25">
      <c r="B10" s="13"/>
      <c r="C10" s="1"/>
      <c r="D10" s="11" t="s">
        <v>21</v>
      </c>
      <c r="E10" s="1"/>
      <c r="F10" s="14"/>
      <c r="G10" s="15">
        <v>26533371.350000001</v>
      </c>
    </row>
    <row r="11" spans="1:7" x14ac:dyDescent="0.25">
      <c r="B11" s="4">
        <v>45659</v>
      </c>
      <c r="C11" s="3" t="s">
        <v>31</v>
      </c>
      <c r="D11" s="1" t="s">
        <v>32</v>
      </c>
      <c r="E11" s="2"/>
      <c r="F11" s="2">
        <v>30000</v>
      </c>
      <c r="G11" s="12">
        <f t="shared" ref="G11:G66" si="0">G10+F11-E11</f>
        <v>26563371.350000001</v>
      </c>
    </row>
    <row r="12" spans="1:7" x14ac:dyDescent="0.25">
      <c r="B12" s="4">
        <v>45660</v>
      </c>
      <c r="C12" s="3" t="s">
        <v>27</v>
      </c>
      <c r="D12" s="1" t="s">
        <v>26</v>
      </c>
      <c r="E12" s="22"/>
      <c r="F12" s="2">
        <v>3000</v>
      </c>
      <c r="G12" s="12">
        <f t="shared" si="0"/>
        <v>26566371.350000001</v>
      </c>
    </row>
    <row r="13" spans="1:7" x14ac:dyDescent="0.25">
      <c r="B13" s="4">
        <v>45660</v>
      </c>
      <c r="C13" s="3" t="s">
        <v>33</v>
      </c>
      <c r="D13" s="1" t="s">
        <v>32</v>
      </c>
      <c r="E13" s="22"/>
      <c r="F13" s="2">
        <v>20000</v>
      </c>
      <c r="G13" s="12">
        <f t="shared" si="0"/>
        <v>26586371.350000001</v>
      </c>
    </row>
    <row r="14" spans="1:7" x14ac:dyDescent="0.25">
      <c r="B14" s="4">
        <v>45660</v>
      </c>
      <c r="C14" s="3" t="s">
        <v>34</v>
      </c>
      <c r="D14" s="1" t="s">
        <v>35</v>
      </c>
      <c r="E14" s="22">
        <v>109032</v>
      </c>
      <c r="F14" s="2"/>
      <c r="G14" s="12">
        <f t="shared" si="0"/>
        <v>26477339.350000001</v>
      </c>
    </row>
    <row r="15" spans="1:7" x14ac:dyDescent="0.25">
      <c r="B15" s="25">
        <v>45660</v>
      </c>
      <c r="C15" s="21" t="s">
        <v>27</v>
      </c>
      <c r="D15" s="1" t="s">
        <v>36</v>
      </c>
      <c r="E15" s="22">
        <v>31087.5</v>
      </c>
      <c r="F15" s="22"/>
      <c r="G15" s="12">
        <f t="shared" si="0"/>
        <v>26446251.850000001</v>
      </c>
    </row>
    <row r="16" spans="1:7" x14ac:dyDescent="0.25">
      <c r="B16" s="25">
        <v>45664</v>
      </c>
      <c r="C16" s="21" t="s">
        <v>41</v>
      </c>
      <c r="D16" s="1" t="s">
        <v>32</v>
      </c>
      <c r="E16" s="22"/>
      <c r="F16" s="2">
        <v>56000</v>
      </c>
      <c r="G16" s="12">
        <f t="shared" si="0"/>
        <v>26502251.850000001</v>
      </c>
    </row>
    <row r="17" spans="2:7" x14ac:dyDescent="0.25">
      <c r="B17" s="25">
        <v>45664</v>
      </c>
      <c r="C17" s="21" t="s">
        <v>27</v>
      </c>
      <c r="D17" s="1" t="s">
        <v>36</v>
      </c>
      <c r="E17" s="22">
        <v>750</v>
      </c>
      <c r="F17" s="2"/>
      <c r="G17" s="12">
        <f t="shared" si="0"/>
        <v>26501501.850000001</v>
      </c>
    </row>
    <row r="18" spans="2:7" x14ac:dyDescent="0.25">
      <c r="B18" s="25">
        <v>45665</v>
      </c>
      <c r="C18" s="3" t="s">
        <v>42</v>
      </c>
      <c r="D18" s="1" t="s">
        <v>32</v>
      </c>
      <c r="E18" s="22"/>
      <c r="F18" s="2">
        <v>76500</v>
      </c>
      <c r="G18" s="12">
        <f t="shared" si="0"/>
        <v>26578001.850000001</v>
      </c>
    </row>
    <row r="19" spans="2:7" x14ac:dyDescent="0.25">
      <c r="B19" s="4">
        <v>45665</v>
      </c>
      <c r="C19" s="3" t="s">
        <v>43</v>
      </c>
      <c r="D19" s="1" t="s">
        <v>44</v>
      </c>
      <c r="E19" s="22">
        <v>1474573</v>
      </c>
      <c r="F19" s="2"/>
      <c r="G19" s="12">
        <f t="shared" si="0"/>
        <v>25103428.850000001</v>
      </c>
    </row>
    <row r="20" spans="2:7" x14ac:dyDescent="0.25">
      <c r="B20" s="4">
        <v>45665</v>
      </c>
      <c r="C20" s="3" t="s">
        <v>45</v>
      </c>
      <c r="D20" s="1" t="s">
        <v>46</v>
      </c>
      <c r="E20" s="22">
        <v>16080</v>
      </c>
      <c r="F20" s="2"/>
      <c r="G20" s="12">
        <f t="shared" si="0"/>
        <v>25087348.850000001</v>
      </c>
    </row>
    <row r="21" spans="2:7" x14ac:dyDescent="0.25">
      <c r="B21" s="26">
        <v>45665</v>
      </c>
      <c r="C21" s="29" t="s">
        <v>47</v>
      </c>
      <c r="D21" s="1" t="s">
        <v>48</v>
      </c>
      <c r="E21" s="22">
        <v>958844.4</v>
      </c>
      <c r="F21" s="2"/>
      <c r="G21" s="12">
        <f t="shared" si="0"/>
        <v>24128504.450000003</v>
      </c>
    </row>
    <row r="22" spans="2:7" x14ac:dyDescent="0.25">
      <c r="B22" s="23">
        <v>45665</v>
      </c>
      <c r="C22" s="3" t="s">
        <v>27</v>
      </c>
      <c r="D22" s="1" t="s">
        <v>36</v>
      </c>
      <c r="E22" s="22">
        <v>500</v>
      </c>
      <c r="F22" s="2"/>
      <c r="G22" s="12">
        <f t="shared" si="0"/>
        <v>24128004.450000003</v>
      </c>
    </row>
    <row r="23" spans="2:7" x14ac:dyDescent="0.25">
      <c r="B23" s="23">
        <v>45666</v>
      </c>
      <c r="C23" s="3" t="s">
        <v>27</v>
      </c>
      <c r="D23" s="1" t="s">
        <v>112</v>
      </c>
      <c r="E23" s="22"/>
      <c r="F23" s="2">
        <v>250000</v>
      </c>
      <c r="G23" s="12">
        <f t="shared" si="0"/>
        <v>24378004.450000003</v>
      </c>
    </row>
    <row r="24" spans="2:7" x14ac:dyDescent="0.25">
      <c r="B24" s="23">
        <v>45666</v>
      </c>
      <c r="C24" s="3" t="s">
        <v>106</v>
      </c>
      <c r="D24" s="1" t="s">
        <v>32</v>
      </c>
      <c r="E24" s="22"/>
      <c r="F24" s="2">
        <v>43000</v>
      </c>
      <c r="G24" s="12">
        <f t="shared" si="0"/>
        <v>24421004.450000003</v>
      </c>
    </row>
    <row r="25" spans="2:7" x14ac:dyDescent="0.25">
      <c r="B25" s="4">
        <v>45666</v>
      </c>
      <c r="C25" s="3" t="s">
        <v>27</v>
      </c>
      <c r="D25" s="1" t="s">
        <v>36</v>
      </c>
      <c r="E25" s="22">
        <v>1400</v>
      </c>
      <c r="F25" s="2"/>
      <c r="G25" s="12">
        <f t="shared" si="0"/>
        <v>24419604.450000003</v>
      </c>
    </row>
    <row r="26" spans="2:7" x14ac:dyDescent="0.25">
      <c r="B26" s="4">
        <v>45667</v>
      </c>
      <c r="C26" s="3" t="s">
        <v>51</v>
      </c>
      <c r="D26" s="1" t="s">
        <v>32</v>
      </c>
      <c r="E26" s="22"/>
      <c r="F26" s="2">
        <v>70000</v>
      </c>
      <c r="G26" s="12">
        <f t="shared" si="0"/>
        <v>24489604.450000003</v>
      </c>
    </row>
    <row r="27" spans="2:7" x14ac:dyDescent="0.25">
      <c r="B27" s="4">
        <v>45667</v>
      </c>
      <c r="C27" s="3" t="s">
        <v>27</v>
      </c>
      <c r="D27" s="1" t="s">
        <v>36</v>
      </c>
      <c r="E27" s="22">
        <v>1912.5</v>
      </c>
      <c r="F27" s="2"/>
      <c r="G27" s="12">
        <f t="shared" si="0"/>
        <v>24487691.950000003</v>
      </c>
    </row>
    <row r="28" spans="2:7" x14ac:dyDescent="0.25">
      <c r="B28" s="4">
        <v>45670</v>
      </c>
      <c r="C28" s="3" t="s">
        <v>70</v>
      </c>
      <c r="D28" s="1" t="s">
        <v>32</v>
      </c>
      <c r="E28" s="22"/>
      <c r="F28" s="2">
        <v>11000</v>
      </c>
      <c r="G28" s="12">
        <f t="shared" si="0"/>
        <v>24498691.950000003</v>
      </c>
    </row>
    <row r="29" spans="2:7" x14ac:dyDescent="0.25">
      <c r="B29" s="25">
        <v>45670</v>
      </c>
      <c r="C29" s="21" t="s">
        <v>71</v>
      </c>
      <c r="D29" s="1" t="s">
        <v>46</v>
      </c>
      <c r="E29" s="22">
        <v>6750</v>
      </c>
      <c r="F29" s="2"/>
      <c r="G29" s="12">
        <f t="shared" si="0"/>
        <v>24491941.950000003</v>
      </c>
    </row>
    <row r="30" spans="2:7" x14ac:dyDescent="0.25">
      <c r="B30" s="4">
        <v>45670</v>
      </c>
      <c r="C30" s="3" t="s">
        <v>72</v>
      </c>
      <c r="D30" s="1" t="s">
        <v>73</v>
      </c>
      <c r="E30" s="22">
        <v>129800</v>
      </c>
      <c r="F30" s="2"/>
      <c r="G30" s="12">
        <f t="shared" si="0"/>
        <v>24362141.950000003</v>
      </c>
    </row>
    <row r="31" spans="2:7" x14ac:dyDescent="0.25">
      <c r="B31" s="4">
        <v>45670</v>
      </c>
      <c r="C31" s="3" t="s">
        <v>74</v>
      </c>
      <c r="D31" s="1" t="s">
        <v>73</v>
      </c>
      <c r="E31" s="22">
        <v>59667.74</v>
      </c>
      <c r="F31" s="2"/>
      <c r="G31" s="12">
        <f t="shared" si="0"/>
        <v>24302474.210000005</v>
      </c>
    </row>
    <row r="32" spans="2:7" x14ac:dyDescent="0.25">
      <c r="B32" s="4">
        <v>45670</v>
      </c>
      <c r="C32" s="3" t="s">
        <v>75</v>
      </c>
      <c r="D32" s="1" t="s">
        <v>35</v>
      </c>
      <c r="E32" s="22">
        <v>468118.98</v>
      </c>
      <c r="F32" s="2"/>
      <c r="G32" s="12">
        <f t="shared" si="0"/>
        <v>23834355.230000004</v>
      </c>
    </row>
    <row r="33" spans="2:7" x14ac:dyDescent="0.25">
      <c r="B33" s="4">
        <v>45670</v>
      </c>
      <c r="C33" s="3" t="s">
        <v>76</v>
      </c>
      <c r="D33" s="1" t="s">
        <v>77</v>
      </c>
      <c r="E33" s="22">
        <v>537362.98</v>
      </c>
      <c r="F33" s="2"/>
      <c r="G33" s="12">
        <f t="shared" si="0"/>
        <v>23296992.250000004</v>
      </c>
    </row>
    <row r="34" spans="2:7" x14ac:dyDescent="0.25">
      <c r="B34" s="4">
        <v>45670</v>
      </c>
      <c r="C34" s="3" t="s">
        <v>78</v>
      </c>
      <c r="D34" s="1" t="s">
        <v>79</v>
      </c>
      <c r="E34" s="22">
        <v>55192.4</v>
      </c>
      <c r="F34" s="2"/>
      <c r="G34" s="12">
        <f t="shared" si="0"/>
        <v>23241799.850000005</v>
      </c>
    </row>
    <row r="35" spans="2:7" s="28" customFormat="1" x14ac:dyDescent="0.25">
      <c r="B35" s="25">
        <v>45670</v>
      </c>
      <c r="C35" s="21" t="s">
        <v>80</v>
      </c>
      <c r="D35" s="1" t="s">
        <v>101</v>
      </c>
      <c r="E35" s="22">
        <v>831950.03</v>
      </c>
      <c r="F35" s="22"/>
      <c r="G35" s="12">
        <f t="shared" si="0"/>
        <v>22409849.820000004</v>
      </c>
    </row>
    <row r="36" spans="2:7" s="28" customFormat="1" x14ac:dyDescent="0.25">
      <c r="B36" s="25">
        <v>45670</v>
      </c>
      <c r="C36" s="21" t="s">
        <v>81</v>
      </c>
      <c r="D36" s="1" t="s">
        <v>113</v>
      </c>
      <c r="E36" s="22">
        <v>106358.12</v>
      </c>
      <c r="F36" s="22"/>
      <c r="G36" s="12">
        <f t="shared" si="0"/>
        <v>22303491.700000003</v>
      </c>
    </row>
    <row r="37" spans="2:7" s="28" customFormat="1" x14ac:dyDescent="0.25">
      <c r="B37" s="25">
        <v>45670</v>
      </c>
      <c r="C37" s="21" t="s">
        <v>27</v>
      </c>
      <c r="D37" s="1" t="s">
        <v>36</v>
      </c>
      <c r="E37" s="22">
        <v>1075</v>
      </c>
      <c r="F37" s="22"/>
      <c r="G37" s="12">
        <f t="shared" si="0"/>
        <v>22302416.700000003</v>
      </c>
    </row>
    <row r="38" spans="2:7" x14ac:dyDescent="0.25">
      <c r="B38" s="25">
        <v>45671</v>
      </c>
      <c r="C38" s="21" t="s">
        <v>27</v>
      </c>
      <c r="D38" s="1" t="s">
        <v>26</v>
      </c>
      <c r="E38" s="22"/>
      <c r="F38" s="2">
        <v>6000</v>
      </c>
      <c r="G38" s="12">
        <f t="shared" si="0"/>
        <v>22308416.700000003</v>
      </c>
    </row>
    <row r="39" spans="2:7" s="28" customFormat="1" x14ac:dyDescent="0.25">
      <c r="B39" s="25">
        <v>45671</v>
      </c>
      <c r="C39" s="21" t="s">
        <v>83</v>
      </c>
      <c r="D39" s="1" t="s">
        <v>32</v>
      </c>
      <c r="E39" s="22"/>
      <c r="F39" s="22">
        <v>65000</v>
      </c>
      <c r="G39" s="12">
        <f t="shared" si="0"/>
        <v>22373416.700000003</v>
      </c>
    </row>
    <row r="40" spans="2:7" s="28" customFormat="1" x14ac:dyDescent="0.25">
      <c r="B40" s="25">
        <v>45671</v>
      </c>
      <c r="C40" s="21" t="s">
        <v>27</v>
      </c>
      <c r="D40" s="1" t="s">
        <v>36</v>
      </c>
      <c r="E40" s="22">
        <v>1750</v>
      </c>
      <c r="F40" s="22"/>
      <c r="G40" s="12">
        <f t="shared" si="0"/>
        <v>22371666.700000003</v>
      </c>
    </row>
    <row r="41" spans="2:7" s="28" customFormat="1" x14ac:dyDescent="0.25">
      <c r="B41" s="25">
        <v>45672</v>
      </c>
      <c r="C41" s="21" t="s">
        <v>27</v>
      </c>
      <c r="D41" s="1" t="s">
        <v>26</v>
      </c>
      <c r="E41" s="22"/>
      <c r="F41" s="22">
        <v>100000</v>
      </c>
      <c r="G41" s="12">
        <f t="shared" si="0"/>
        <v>22471666.700000003</v>
      </c>
    </row>
    <row r="42" spans="2:7" s="28" customFormat="1" x14ac:dyDescent="0.25">
      <c r="B42" s="25">
        <v>45672</v>
      </c>
      <c r="C42" s="21" t="s">
        <v>84</v>
      </c>
      <c r="D42" s="1" t="s">
        <v>32</v>
      </c>
      <c r="E42" s="22"/>
      <c r="F42" s="22">
        <v>150600</v>
      </c>
      <c r="G42" s="12">
        <f t="shared" si="0"/>
        <v>22622266.700000003</v>
      </c>
    </row>
    <row r="43" spans="2:7" s="28" customFormat="1" ht="15.75" customHeight="1" x14ac:dyDescent="0.25">
      <c r="B43" s="25">
        <v>45672</v>
      </c>
      <c r="C43" s="21" t="s">
        <v>27</v>
      </c>
      <c r="D43" s="1" t="s">
        <v>36</v>
      </c>
      <c r="E43" s="22">
        <v>275</v>
      </c>
      <c r="F43" s="22"/>
      <c r="G43" s="12">
        <f t="shared" si="0"/>
        <v>22621991.700000003</v>
      </c>
    </row>
    <row r="44" spans="2:7" s="28" customFormat="1" x14ac:dyDescent="0.25">
      <c r="B44" s="25">
        <v>45673</v>
      </c>
      <c r="C44" s="21" t="s">
        <v>27</v>
      </c>
      <c r="D44" s="1" t="s">
        <v>26</v>
      </c>
      <c r="E44" s="22"/>
      <c r="F44" s="22">
        <v>12000</v>
      </c>
      <c r="G44" s="12">
        <f t="shared" si="0"/>
        <v>22633991.700000003</v>
      </c>
    </row>
    <row r="45" spans="2:7" s="28" customFormat="1" x14ac:dyDescent="0.25">
      <c r="B45" s="25">
        <v>45673</v>
      </c>
      <c r="C45" s="21" t="s">
        <v>87</v>
      </c>
      <c r="D45" s="1" t="s">
        <v>32</v>
      </c>
      <c r="E45" s="22"/>
      <c r="F45" s="22">
        <v>105650</v>
      </c>
      <c r="G45" s="12">
        <f t="shared" si="0"/>
        <v>22739641.700000003</v>
      </c>
    </row>
    <row r="46" spans="2:7" s="28" customFormat="1" x14ac:dyDescent="0.25">
      <c r="B46" s="25">
        <v>45673</v>
      </c>
      <c r="C46" s="21" t="s">
        <v>27</v>
      </c>
      <c r="D46" s="1" t="s">
        <v>36</v>
      </c>
      <c r="E46" s="22">
        <v>1625</v>
      </c>
      <c r="F46" s="22"/>
      <c r="G46" s="12">
        <f t="shared" si="0"/>
        <v>22738016.700000003</v>
      </c>
    </row>
    <row r="47" spans="2:7" s="28" customFormat="1" x14ac:dyDescent="0.25">
      <c r="B47" s="25">
        <v>45674</v>
      </c>
      <c r="C47" s="21" t="s">
        <v>89</v>
      </c>
      <c r="D47" s="1" t="s">
        <v>32</v>
      </c>
      <c r="E47" s="22"/>
      <c r="F47" s="22">
        <v>10000</v>
      </c>
      <c r="G47" s="12">
        <f t="shared" si="0"/>
        <v>22748016.700000003</v>
      </c>
    </row>
    <row r="48" spans="2:7" s="28" customFormat="1" x14ac:dyDescent="0.25">
      <c r="B48" s="25">
        <v>45674</v>
      </c>
      <c r="C48" s="21" t="s">
        <v>27</v>
      </c>
      <c r="D48" s="1" t="s">
        <v>36</v>
      </c>
      <c r="E48" s="22">
        <v>3765</v>
      </c>
      <c r="F48" s="22"/>
      <c r="G48" s="12">
        <f t="shared" si="0"/>
        <v>22744251.700000003</v>
      </c>
    </row>
    <row r="49" spans="2:7" s="28" customFormat="1" x14ac:dyDescent="0.25">
      <c r="B49" s="25">
        <v>45677</v>
      </c>
      <c r="C49" s="21" t="s">
        <v>91</v>
      </c>
      <c r="D49" s="1" t="s">
        <v>32</v>
      </c>
      <c r="E49" s="22"/>
      <c r="F49" s="22">
        <v>153700</v>
      </c>
      <c r="G49" s="12">
        <f t="shared" si="0"/>
        <v>22897951.700000003</v>
      </c>
    </row>
    <row r="50" spans="2:7" x14ac:dyDescent="0.25">
      <c r="B50" s="25">
        <v>45677</v>
      </c>
      <c r="C50" s="21" t="s">
        <v>27</v>
      </c>
      <c r="D50" s="1" t="s">
        <v>36</v>
      </c>
      <c r="E50" s="22">
        <v>2641.25</v>
      </c>
      <c r="F50" s="2"/>
      <c r="G50" s="12">
        <f t="shared" si="0"/>
        <v>22895310.450000003</v>
      </c>
    </row>
    <row r="51" spans="2:7" s="28" customFormat="1" x14ac:dyDescent="0.25">
      <c r="B51" s="25">
        <v>45679</v>
      </c>
      <c r="C51" s="21" t="s">
        <v>92</v>
      </c>
      <c r="D51" s="1" t="s">
        <v>32</v>
      </c>
      <c r="E51" s="39"/>
      <c r="F51" s="22">
        <v>13000</v>
      </c>
      <c r="G51" s="12">
        <f t="shared" si="0"/>
        <v>22908310.450000003</v>
      </c>
    </row>
    <row r="52" spans="2:7" s="28" customFormat="1" x14ac:dyDescent="0.25">
      <c r="B52" s="25">
        <v>45679</v>
      </c>
      <c r="C52" s="21" t="s">
        <v>27</v>
      </c>
      <c r="D52" s="1" t="s">
        <v>36</v>
      </c>
      <c r="E52" s="39">
        <v>1650</v>
      </c>
      <c r="F52" s="22"/>
      <c r="G52" s="12">
        <f t="shared" si="0"/>
        <v>22906660.450000003</v>
      </c>
    </row>
    <row r="53" spans="2:7" x14ac:dyDescent="0.25">
      <c r="B53" s="31">
        <v>45680</v>
      </c>
      <c r="C53" s="21" t="s">
        <v>93</v>
      </c>
      <c r="D53" s="1" t="s">
        <v>32</v>
      </c>
      <c r="E53" s="22"/>
      <c r="F53" s="2">
        <v>21000</v>
      </c>
      <c r="G53" s="12">
        <f t="shared" si="0"/>
        <v>22927660.450000003</v>
      </c>
    </row>
    <row r="54" spans="2:7" s="28" customFormat="1" x14ac:dyDescent="0.25">
      <c r="B54" s="31">
        <v>45680</v>
      </c>
      <c r="C54" s="21" t="s">
        <v>27</v>
      </c>
      <c r="D54" s="1" t="s">
        <v>36</v>
      </c>
      <c r="E54" s="22">
        <v>3842.5</v>
      </c>
      <c r="F54" s="22"/>
      <c r="G54" s="12">
        <f t="shared" si="0"/>
        <v>22923817.950000003</v>
      </c>
    </row>
    <row r="55" spans="2:7" s="28" customFormat="1" x14ac:dyDescent="0.25">
      <c r="B55" s="31">
        <v>45681</v>
      </c>
      <c r="C55" s="21" t="s">
        <v>27</v>
      </c>
      <c r="D55" s="1" t="s">
        <v>36</v>
      </c>
      <c r="E55" s="22">
        <v>325</v>
      </c>
      <c r="F55" s="22"/>
      <c r="G55" s="12">
        <f t="shared" si="0"/>
        <v>22923492.950000003</v>
      </c>
    </row>
    <row r="56" spans="2:7" s="28" customFormat="1" x14ac:dyDescent="0.25">
      <c r="B56" s="33">
        <v>45684</v>
      </c>
      <c r="C56" s="38" t="s">
        <v>27</v>
      </c>
      <c r="D56" s="1" t="s">
        <v>26</v>
      </c>
      <c r="E56" s="32"/>
      <c r="F56" s="32">
        <v>250000</v>
      </c>
      <c r="G56" s="12">
        <f t="shared" si="0"/>
        <v>23173492.950000003</v>
      </c>
    </row>
    <row r="57" spans="2:7" s="28" customFormat="1" x14ac:dyDescent="0.25">
      <c r="B57" s="33">
        <v>45684</v>
      </c>
      <c r="C57" s="38" t="s">
        <v>107</v>
      </c>
      <c r="D57" s="1" t="s">
        <v>32</v>
      </c>
      <c r="E57" s="32"/>
      <c r="F57" s="32">
        <v>5000</v>
      </c>
      <c r="G57" s="12">
        <f t="shared" si="0"/>
        <v>23178492.950000003</v>
      </c>
    </row>
    <row r="58" spans="2:7" s="28" customFormat="1" x14ac:dyDescent="0.25">
      <c r="B58" s="33">
        <v>45684</v>
      </c>
      <c r="C58" s="38" t="s">
        <v>27</v>
      </c>
      <c r="D58" s="1" t="s">
        <v>36</v>
      </c>
      <c r="E58" s="32">
        <v>525</v>
      </c>
      <c r="F58" s="32"/>
      <c r="G58" s="12">
        <f t="shared" si="0"/>
        <v>23177967.950000003</v>
      </c>
    </row>
    <row r="59" spans="2:7" s="28" customFormat="1" x14ac:dyDescent="0.25">
      <c r="B59" s="33" t="s">
        <v>98</v>
      </c>
      <c r="C59" s="38" t="s">
        <v>27</v>
      </c>
      <c r="D59" s="1" t="s">
        <v>26</v>
      </c>
      <c r="E59" s="32"/>
      <c r="F59" s="32">
        <v>103000</v>
      </c>
      <c r="G59" s="12">
        <f t="shared" si="0"/>
        <v>23280967.950000003</v>
      </c>
    </row>
    <row r="60" spans="2:7" s="28" customFormat="1" x14ac:dyDescent="0.25">
      <c r="B60" s="34">
        <v>45686</v>
      </c>
      <c r="C60" s="38" t="s">
        <v>99</v>
      </c>
      <c r="D60" s="1" t="s">
        <v>32</v>
      </c>
      <c r="E60" s="32"/>
      <c r="F60" s="32">
        <v>2000</v>
      </c>
      <c r="G60" s="12">
        <f t="shared" si="0"/>
        <v>23282967.950000003</v>
      </c>
    </row>
    <row r="61" spans="2:7" s="28" customFormat="1" x14ac:dyDescent="0.25">
      <c r="B61" s="34">
        <v>45686</v>
      </c>
      <c r="C61" s="38" t="s">
        <v>27</v>
      </c>
      <c r="D61" s="1" t="s">
        <v>36</v>
      </c>
      <c r="E61" s="32">
        <v>125</v>
      </c>
      <c r="F61" s="32"/>
      <c r="G61" s="12">
        <f t="shared" si="0"/>
        <v>23282842.950000003</v>
      </c>
    </row>
    <row r="62" spans="2:7" s="28" customFormat="1" x14ac:dyDescent="0.25">
      <c r="B62" s="34">
        <v>45687</v>
      </c>
      <c r="C62" s="21" t="s">
        <v>27</v>
      </c>
      <c r="D62" s="1" t="s">
        <v>26</v>
      </c>
      <c r="E62" s="22"/>
      <c r="F62" s="22">
        <v>102000</v>
      </c>
      <c r="G62" s="41">
        <f t="shared" si="0"/>
        <v>23384842.950000003</v>
      </c>
    </row>
    <row r="63" spans="2:7" s="28" customFormat="1" x14ac:dyDescent="0.25">
      <c r="B63" s="34">
        <v>45687</v>
      </c>
      <c r="C63" s="21" t="s">
        <v>104</v>
      </c>
      <c r="D63" s="1" t="s">
        <v>36</v>
      </c>
      <c r="E63" s="22"/>
      <c r="F63" s="22">
        <v>151000</v>
      </c>
      <c r="G63" s="41">
        <f>G62+F63-E63</f>
        <v>23535842.950000003</v>
      </c>
    </row>
    <row r="64" spans="2:7" s="28" customFormat="1" x14ac:dyDescent="0.25">
      <c r="B64" s="34">
        <v>45688</v>
      </c>
      <c r="C64" s="21" t="s">
        <v>105</v>
      </c>
      <c r="D64" s="1" t="s">
        <v>32</v>
      </c>
      <c r="E64" s="22"/>
      <c r="F64" s="22">
        <v>13000</v>
      </c>
      <c r="G64" s="41">
        <f t="shared" si="0"/>
        <v>23548842.950000003</v>
      </c>
    </row>
    <row r="65" spans="2:7" s="28" customFormat="1" x14ac:dyDescent="0.25">
      <c r="B65" s="34">
        <v>45688</v>
      </c>
      <c r="C65" s="21" t="s">
        <v>27</v>
      </c>
      <c r="D65" s="1" t="s">
        <v>36</v>
      </c>
      <c r="E65" s="22">
        <v>50</v>
      </c>
      <c r="F65" s="22"/>
      <c r="G65" s="41">
        <f t="shared" si="0"/>
        <v>23548792.950000003</v>
      </c>
    </row>
    <row r="66" spans="2:7" ht="15" customHeight="1" x14ac:dyDescent="0.25">
      <c r="B66" s="51" t="s">
        <v>22</v>
      </c>
      <c r="C66" s="51"/>
      <c r="D66" s="51"/>
      <c r="E66" s="51"/>
      <c r="F66" s="51"/>
      <c r="G66" s="42">
        <f t="shared" si="0"/>
        <v>23548792.950000003</v>
      </c>
    </row>
    <row r="69" spans="2:7" ht="15.75" thickBot="1" x14ac:dyDescent="0.3">
      <c r="B69" s="45"/>
      <c r="C69" s="45"/>
      <c r="F69" s="45"/>
      <c r="G69" s="45"/>
    </row>
    <row r="70" spans="2:7" x14ac:dyDescent="0.25">
      <c r="B70" s="47" t="s">
        <v>10</v>
      </c>
      <c r="C70" s="47"/>
      <c r="F70" s="47" t="s">
        <v>18</v>
      </c>
      <c r="G70" s="47"/>
    </row>
    <row r="71" spans="2:7" x14ac:dyDescent="0.25">
      <c r="B71" s="46" t="s">
        <v>11</v>
      </c>
      <c r="C71" s="46"/>
      <c r="F71" s="46" t="s">
        <v>6</v>
      </c>
      <c r="G71" s="46"/>
    </row>
    <row r="72" spans="2:7" x14ac:dyDescent="0.25">
      <c r="D72" t="s">
        <v>8</v>
      </c>
    </row>
    <row r="73" spans="2:7" x14ac:dyDescent="0.25">
      <c r="D73" s="47" t="s">
        <v>14</v>
      </c>
      <c r="E73" s="47"/>
    </row>
    <row r="74" spans="2:7" x14ac:dyDescent="0.25">
      <c r="D74" s="46" t="s">
        <v>7</v>
      </c>
      <c r="E74" s="46"/>
    </row>
  </sheetData>
  <mergeCells count="11">
    <mergeCell ref="D74:E74"/>
    <mergeCell ref="B70:C70"/>
    <mergeCell ref="F70:G70"/>
    <mergeCell ref="B71:C71"/>
    <mergeCell ref="F71:G71"/>
    <mergeCell ref="D73:E73"/>
    <mergeCell ref="A6:G6"/>
    <mergeCell ref="A7:G7"/>
    <mergeCell ref="B66:F66"/>
    <mergeCell ref="B69:C69"/>
    <mergeCell ref="F69:G69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2025-02-14T12:43:42Z</cp:lastPrinted>
  <dcterms:created xsi:type="dcterms:W3CDTF">2023-03-31T14:42:22Z</dcterms:created>
  <dcterms:modified xsi:type="dcterms:W3CDTF">2025-02-14T16:21:27Z</dcterms:modified>
</cp:coreProperties>
</file>