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38102FCA-9372-4109-B2ED-91105C577300}" xr6:coauthVersionLast="36" xr6:coauthVersionMax="36" xr10:uidLastSave="{00000000-0000-0000-0000-000000000000}"/>
  <bookViews>
    <workbookView xWindow="0" yWindow="0" windowWidth="19008" windowHeight="10284" tabRatio="599" firstSheet="5" activeTab="5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Marzo 2025" sheetId="11" r:id="rId5"/>
    <sheet name="Hoja5" sheetId="12" r:id="rId6"/>
    <sheet name="Hoja3" sheetId="7" state="hidden" r:id="rId7"/>
    <sheet name="Hoja4" sheetId="6" state="hidden" r:id="rId8"/>
  </sheets>
  <definedNames>
    <definedName name="_xlnm.Print_Area" localSheetId="5">Hoja5!$A$1:$M$149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6" i="12" l="1"/>
  <c r="J62" i="12"/>
  <c r="H107" i="12"/>
  <c r="J29" i="12" l="1"/>
  <c r="I106" i="12"/>
  <c r="I105" i="12"/>
  <c r="I104" i="12"/>
  <c r="I103" i="12"/>
  <c r="I102" i="12"/>
  <c r="I101" i="12"/>
  <c r="I52" i="12"/>
  <c r="I100" i="12"/>
  <c r="I99" i="12"/>
  <c r="I81" i="12"/>
  <c r="J69" i="12"/>
  <c r="J68" i="12"/>
  <c r="J67" i="12"/>
  <c r="J66" i="12"/>
  <c r="J65" i="12"/>
  <c r="J63" i="12"/>
  <c r="J64" i="12"/>
  <c r="M26" i="12"/>
  <c r="I53" i="12"/>
  <c r="I40" i="12"/>
  <c r="I38" i="12"/>
  <c r="I37" i="12"/>
  <c r="I36" i="12"/>
  <c r="J35" i="12"/>
  <c r="J34" i="12"/>
  <c r="J33" i="12"/>
  <c r="J32" i="12"/>
  <c r="I80" i="12" l="1"/>
  <c r="I79" i="12"/>
  <c r="I30" i="12" l="1"/>
  <c r="I73" i="12"/>
  <c r="J61" i="12"/>
  <c r="J60" i="12"/>
  <c r="J59" i="12"/>
  <c r="I78" i="12"/>
  <c r="I77" i="12"/>
  <c r="I71" i="12"/>
  <c r="I75" i="12"/>
  <c r="I74" i="12"/>
  <c r="I46" i="12"/>
  <c r="I57" i="12"/>
  <c r="I55" i="12"/>
  <c r="I54" i="12"/>
  <c r="I56" i="12"/>
  <c r="I72" i="12"/>
  <c r="I50" i="12" l="1"/>
  <c r="J44" i="12" l="1"/>
  <c r="J70" i="12"/>
  <c r="J27" i="12"/>
  <c r="J58" i="12"/>
  <c r="J51" i="12" l="1"/>
  <c r="I49" i="12"/>
  <c r="I48" i="12"/>
  <c r="I47" i="12"/>
  <c r="J45" i="12"/>
  <c r="J42" i="12"/>
  <c r="J43" i="12"/>
  <c r="J41" i="12"/>
  <c r="J28" i="12" l="1"/>
  <c r="I39" i="12" l="1"/>
  <c r="I107" i="12" s="1"/>
  <c r="J31" i="12" l="1"/>
  <c r="J107" i="12" s="1"/>
  <c r="M25" i="12"/>
  <c r="M107" i="12" s="1"/>
  <c r="K20" i="11" l="1"/>
  <c r="K21" i="11"/>
  <c r="K22" i="11"/>
  <c r="K24" i="11"/>
  <c r="K25" i="11"/>
  <c r="K26" i="11"/>
  <c r="K27" i="11"/>
  <c r="K36" i="11"/>
  <c r="K82" i="11" s="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H82" i="11"/>
  <c r="J82" i="11"/>
  <c r="L82" i="11"/>
  <c r="M82" i="11"/>
  <c r="I82" i="11" l="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<sst xmlns="http://schemas.openxmlformats.org/spreadsheetml/2006/main" count="895" uniqueCount="509">
  <si>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</si>
  <si>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</si>
  <si>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</si>
  <si>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</si>
  <si>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</si>
  <si>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</si>
  <si>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</si>
  <si>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</si>
  <si>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</si>
  <si>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</si>
  <si>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</si>
  <si>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</si>
  <si>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</si>
  <si>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</si>
  <si>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</si>
  <si>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</si>
  <si>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</si>
  <si>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</si>
  <si>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</si>
  <si>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</si>
  <si>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</si>
  <si>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</si>
  <si>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</si>
  <si>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</si>
  <si>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</si>
  <si>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</si>
  <si>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</si>
  <si>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</si>
  <si>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</si>
  <si>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</si>
  <si>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</si>
  <si>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</si>
  <si>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</si>
  <si>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</si>
  <si>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</si>
  <si>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</si>
  <si>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</si>
  <si>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</si>
  <si>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</si>
  <si>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</si>
  <si>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</si>
  <si>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</si>
  <si>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</si>
  <si>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</si>
  <si>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</si>
  <si>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</si>
  <si>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</si>
  <si>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</si>
  <si>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</si>
  <si>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</si>
  <si>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</si>
  <si>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</si>
  <si>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</si>
  <si>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</si>
  <si>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</si>
  <si>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</si>
  <si>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</si>
  <si>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</si>
  <si>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</si>
  <si>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</si>
  <si>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</si>
  <si>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</si>
  <si>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</si>
  <si>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</si>
  <si>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</si>
  <si>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</si>
  <si>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</si>
  <si>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</si>
  <si>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</si>
  <si>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</si>
  <si>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</si>
  <si>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</si>
  <si>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</si>
  <si>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</si>
  <si>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</si>
  <si>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</si>
  <si>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</si>
  <si>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</si>
  <si>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</si>
  <si>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</si>
  <si>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</si>
  <si>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</si>
  <si>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</si>
  <si>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</si>
  <si>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</si>
  <si>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</si>
  <si>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</si>
  <si>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</si>
  <si>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</si>
  <si>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</si>
  <si>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</si>
  <si>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</si>
  <si>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</si>
  <si>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</si>
  <si>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</si>
  <si>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</si>
  <si>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</si>
  <si>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</si>
  <si>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</si>
  <si>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</si>
  <si>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</si>
  <si>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</si>
  <si>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</si>
  <si>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</si>
  <si>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</si>
  <si>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</si>
  <si>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</si>
  <si>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</si>
  <si>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</si>
  <si>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</si>
  <si>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</si>
  <si>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</si>
  <si>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</si>
  <si>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</si>
  <si>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</si>
  <si>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</si>
  <si>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</si>
  <si>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</si>
  <si>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</si>
  <si>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</si>
  <si>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</si>
  <si>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</si>
  <si>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</si>
  <si>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</si>
  <si>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</si>
  <si>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</si>
  <si>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</si>
  <si>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</si>
  <si>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</si>
  <si>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</si>
  <si>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</si>
  <si>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</si>
  <si>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</si>
  <si>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</si>
  <si>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</si>
  <si>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</si>
  <si>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</si>
  <si>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</si>
  <si>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</si>
  <si>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</si>
  <si>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</si>
  <si>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</si>
  <si>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</si>
  <si>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</si>
  <si>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</si>
  <si>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</si>
  <si>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</si>
  <si>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</si>
  <si>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</si>
  <si>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</si>
  <si>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</si>
  <si>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</si>
  <si>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</si>
  <si>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</si>
  <si>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</si>
  <si>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</si>
  <si>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</si>
  <si>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</si>
  <si>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</si>
  <si>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</si>
  <si>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</si>
  <si>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NCF</t>
  </si>
  <si>
    <t>Número de factura</t>
  </si>
  <si>
    <t xml:space="preserve">Fecha de vencimiento </t>
  </si>
  <si>
    <t>Monto pagado RD$</t>
  </si>
  <si>
    <t>Monto pendiente RD$</t>
  </si>
  <si>
    <t>N/A</t>
  </si>
  <si>
    <t>Estado de las facturas</t>
  </si>
  <si>
    <t>Vigentes</t>
  </si>
  <si>
    <t>Vencidas</t>
  </si>
  <si>
    <t>Proveedor</t>
  </si>
  <si>
    <t>Concepto</t>
  </si>
  <si>
    <t>0-30 dias</t>
  </si>
  <si>
    <t>31-60 dias</t>
  </si>
  <si>
    <t>61-90 dias</t>
  </si>
  <si>
    <t>91-120 dias</t>
  </si>
  <si>
    <t>Departamento Administrativo Financiero</t>
  </si>
  <si>
    <t>Revisado por:</t>
  </si>
  <si>
    <t>120 dias o más</t>
  </si>
  <si>
    <t>Preparado por: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</si>
  <si>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</si>
  <si>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</si>
  <si>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</si>
  <si>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</si>
  <si>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</si>
  <si>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</si>
  <si>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</si>
  <si>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ASHVALSOPH INVESTMENTS</t>
  </si>
  <si>
    <t>FARMACIA MONTESINO</t>
  </si>
  <si>
    <t>COMPRA VIDRIO MARTILLADO</t>
  </si>
  <si>
    <t>28/03/2022</t>
  </si>
  <si>
    <t>B1500000135</t>
  </si>
  <si>
    <t>GEDESCO, SRL</t>
  </si>
  <si>
    <t>Felipe Suero Capellan</t>
  </si>
  <si>
    <t>SUPERINTENDENCIA DE SEGUROS</t>
  </si>
  <si>
    <t>Contador General</t>
  </si>
  <si>
    <t>Director Financiero</t>
  </si>
  <si>
    <t>B1500000251</t>
  </si>
  <si>
    <t>OSYARY, SRL</t>
  </si>
  <si>
    <t>B1500000212</t>
  </si>
  <si>
    <t>A010010011500001305</t>
  </si>
  <si>
    <t>SUPLECA COMERCIAL</t>
  </si>
  <si>
    <t>B1500000165</t>
  </si>
  <si>
    <t>SAMAEM JYN,SRL</t>
  </si>
  <si>
    <t>CONGRESOS, EVENTOS Y SEMINARIOS</t>
  </si>
  <si>
    <t>B1500000380</t>
  </si>
  <si>
    <t xml:space="preserve">Jorge Luis ceballos Pimentel </t>
  </si>
  <si>
    <t>Departamento de Contabilidad</t>
  </si>
  <si>
    <t>SERVICIO DE CAPACITACIÓN</t>
  </si>
  <si>
    <t>REYNA ISABEL RODRÍGUEZ</t>
  </si>
  <si>
    <t>COMPRA MEDICAMENTO</t>
  </si>
  <si>
    <t>CONTRATACIÓN Y SERVICIO LEGAL</t>
  </si>
  <si>
    <t>SERVICIO DE READECUACIÓN DE OFICINA</t>
  </si>
  <si>
    <t>MATERIALES USO DEPTO INFORMÁTICA</t>
  </si>
  <si>
    <t>COMPRA MATERIALES VARIOS</t>
  </si>
  <si>
    <t>ALIMENTO PARA HUMANOS</t>
  </si>
  <si>
    <t>E450000008870</t>
  </si>
  <si>
    <t>AGUA PLANETA AZUL, S.A.</t>
  </si>
  <si>
    <t>COMPRA DE AGUA POTABLE</t>
  </si>
  <si>
    <t>E450000008526</t>
  </si>
  <si>
    <t>E450000008912</t>
  </si>
  <si>
    <t>E450000009163</t>
  </si>
  <si>
    <t>B1500005265</t>
  </si>
  <si>
    <t>SERSIMOTRIZ, A.M.G.</t>
  </si>
  <si>
    <t>SERV. REP. DE TRANSPORTES</t>
  </si>
  <si>
    <t>B1500000178</t>
  </si>
  <si>
    <t>PUBLICIDAD Y PROPAGANDA</t>
  </si>
  <si>
    <t>B1500000164</t>
  </si>
  <si>
    <t>B1500000068</t>
  </si>
  <si>
    <t>ROSMERY IDALYS FELIZ REYES</t>
  </si>
  <si>
    <t>B1500000910</t>
  </si>
  <si>
    <t>PRODUCCIONES BÉLGICA SUÁREZ, SRL</t>
  </si>
  <si>
    <t>B1500000177</t>
  </si>
  <si>
    <t>EMILIA S. GÓMEZ</t>
  </si>
  <si>
    <t>PANORÁMICA CON LUCIANO AYBAR</t>
  </si>
  <si>
    <t>HODELPA GRAN ALMIRANTE</t>
  </si>
  <si>
    <t>10/04/204</t>
  </si>
  <si>
    <t>E450000005496</t>
  </si>
  <si>
    <t>AGUA PLANEA AZUL</t>
  </si>
  <si>
    <t>E450000009110</t>
  </si>
  <si>
    <t>B1500000599</t>
  </si>
  <si>
    <t>BRIZATLANTICA</t>
  </si>
  <si>
    <t>ALIMENTOS PARA HUMANO</t>
  </si>
  <si>
    <t>300-210</t>
  </si>
  <si>
    <t>B1500000116</t>
  </si>
  <si>
    <t>TECHBOX</t>
  </si>
  <si>
    <t>COMPRAS DE COMPUTADORAS</t>
  </si>
  <si>
    <t>B1500000656</t>
  </si>
  <si>
    <t>EMPRESA DE SERV. MULTIPLES ABREG</t>
  </si>
  <si>
    <t>MANTENIMIENTOS Y REP. OFICINA</t>
  </si>
  <si>
    <t>B1500000334</t>
  </si>
  <si>
    <t xml:space="preserve">PERFECT PEST CONTROL,SRL. </t>
  </si>
  <si>
    <t>B1500000081</t>
  </si>
  <si>
    <t>MOVIANTO CORPORATION ,SRL</t>
  </si>
  <si>
    <t>SERVICIOS DE ALQUILERES</t>
  </si>
  <si>
    <t>B1500000224</t>
  </si>
  <si>
    <t>B1500000346</t>
  </si>
  <si>
    <t>B1500000104</t>
  </si>
  <si>
    <t>B1500000194</t>
  </si>
  <si>
    <t>B1500000519</t>
  </si>
  <si>
    <t>B1500000243</t>
  </si>
  <si>
    <t>B1500000106</t>
  </si>
  <si>
    <t>B1500000001</t>
  </si>
  <si>
    <t>B1500000176</t>
  </si>
  <si>
    <t>B1500002127</t>
  </si>
  <si>
    <t>B1500000842</t>
  </si>
  <si>
    <t>B1500000310</t>
  </si>
  <si>
    <t>B15000005110</t>
  </si>
  <si>
    <t>PUBLICACIONES AHORAS,S.A</t>
  </si>
  <si>
    <t>B1500001065</t>
  </si>
  <si>
    <t>ARREGLO FLORALES</t>
  </si>
  <si>
    <t>B1500008405</t>
  </si>
  <si>
    <t>María  Taveras</t>
  </si>
  <si>
    <t>Auditora de Contabilidad</t>
  </si>
  <si>
    <t>FUNDACIÓN MUNICIPIOS AL DíA</t>
  </si>
  <si>
    <t>B150000644</t>
  </si>
  <si>
    <t>ACTUALIDADES INFORMATIVAS</t>
  </si>
  <si>
    <t>B1500000125</t>
  </si>
  <si>
    <t>ITECOMM SOLUTIONS, SRL</t>
  </si>
  <si>
    <t>B1500000343</t>
  </si>
  <si>
    <t>LUIS M. RAINIERO</t>
  </si>
  <si>
    <t>CELADOM, SRL</t>
  </si>
  <si>
    <t>SERV Y MANTENIMIENTO DE EDIFICIO</t>
  </si>
  <si>
    <t xml:space="preserve">FUMIGACIÓN </t>
  </si>
  <si>
    <t>RENOVACIÓN DE SUSCRIPCIÓN</t>
  </si>
  <si>
    <t>IMPRESIÓN Y ENCUADERNACIÓN</t>
  </si>
  <si>
    <t>CRISFLOR FLORISTERÍA, SRL</t>
  </si>
  <si>
    <t>EDITORA LISTÍN DIARIO,S.A.</t>
  </si>
  <si>
    <t>MULTI SERVICIOS PAULA</t>
  </si>
  <si>
    <t>READECUACIÓN DE OFICINA</t>
  </si>
  <si>
    <t>SMARCOM, SRL</t>
  </si>
  <si>
    <t>ALQUILER DE OFICINA</t>
  </si>
  <si>
    <t>B1500000230</t>
  </si>
  <si>
    <t>SERVICIOS DE RENOVACIÓN LICENCIA INFORM.</t>
  </si>
  <si>
    <t>ALQUILER DECORACIONES NAVIDAD</t>
  </si>
  <si>
    <t>NUEVA EDITORA LA INFORMACIÓN</t>
  </si>
  <si>
    <t>AL 30 DE  ABRIL 2025</t>
  </si>
  <si>
    <t>B1500008476</t>
  </si>
  <si>
    <t>B1500000003</t>
  </si>
  <si>
    <t>TONER DEPOT</t>
  </si>
  <si>
    <t>MANT. Y REP. EQUIPOS DE  OFC.</t>
  </si>
  <si>
    <t>B1500003623</t>
  </si>
  <si>
    <t>SERVICIOS E INSTA. TECNICA</t>
  </si>
  <si>
    <t>B1500000336</t>
  </si>
  <si>
    <t>SERVICIOS DE FUMIGACIÒN</t>
  </si>
  <si>
    <t>26//04/2025</t>
  </si>
  <si>
    <t>B1500000510</t>
  </si>
  <si>
    <t>RC HERNANDEZ EMPRESA SERV</t>
  </si>
  <si>
    <t>REP. EQUIPOS DE OFICINAS</t>
  </si>
  <si>
    <t>B1500000338</t>
  </si>
  <si>
    <t>B1500000342</t>
  </si>
  <si>
    <t>B1500000662</t>
  </si>
  <si>
    <t>ABREGONZA,SRL</t>
  </si>
  <si>
    <t>B1500006299</t>
  </si>
  <si>
    <t>B1500006304</t>
  </si>
  <si>
    <t>B1500006347</t>
  </si>
  <si>
    <t>OFFITEK,SRL.</t>
  </si>
  <si>
    <t>COMPRAS DE MATERIALES OFICINAS</t>
  </si>
  <si>
    <t>B1500001508</t>
  </si>
  <si>
    <t xml:space="preserve">  IDEMESA, SRL</t>
  </si>
  <si>
    <t>COMPRAS PRUCTOS MEDICINALES</t>
  </si>
  <si>
    <t>E450000004618</t>
  </si>
  <si>
    <t>CECOMSA , SRL.</t>
  </si>
  <si>
    <t>COMPRAS EQUIPOS DE COMPUTOS</t>
  </si>
  <si>
    <t>COMPU-OFFICE DOM.</t>
  </si>
  <si>
    <t>E450000000643</t>
  </si>
  <si>
    <t>E450000009379</t>
  </si>
  <si>
    <t>E450000009861</t>
  </si>
  <si>
    <t>E450000009887</t>
  </si>
  <si>
    <t>EQUIPOS DE OFICINAS</t>
  </si>
  <si>
    <t>E450000010413</t>
  </si>
  <si>
    <t>RAMIREZ &amp; MOJICA,SRL.</t>
  </si>
  <si>
    <t>B1500002898</t>
  </si>
  <si>
    <t>B1500036371</t>
  </si>
  <si>
    <t>E450000010929</t>
  </si>
  <si>
    <t>B1500004915</t>
  </si>
  <si>
    <t>GTG INDUSTRIAL , SRL.</t>
  </si>
  <si>
    <t>COMRAS MAT. DE OFICINAS</t>
  </si>
  <si>
    <t>PORFIRIO ANT. REYES</t>
  </si>
  <si>
    <t>RETENCIONES POR PAGAR 10% ,100%</t>
  </si>
  <si>
    <t>SUDELKA GARCÌA MARTÌNEZ</t>
  </si>
  <si>
    <t>MEDIOS DEL NORTE,SRL.</t>
  </si>
  <si>
    <t>B1500000008</t>
  </si>
  <si>
    <t>VEEL COMUNICACIONES, SRL.</t>
  </si>
  <si>
    <t>RETENCIONES POR PAGAR 05% ,30%</t>
  </si>
  <si>
    <t>GENARA SÀNCHEZ PAYANO</t>
  </si>
  <si>
    <t>RAFAEL ZAPATA GONZÀLEZ</t>
  </si>
  <si>
    <t>DELVIS RODRÌGUEZ DURÀN</t>
  </si>
  <si>
    <t>JUAN ALBERTO BONILLA</t>
  </si>
  <si>
    <t>A Y F GROUP,SRL.</t>
  </si>
  <si>
    <t xml:space="preserve">EDITORA DEL CARIBE,C POR A.             </t>
  </si>
  <si>
    <t>SUSCRIPCIÒN ANUAL</t>
  </si>
  <si>
    <t>SERVICIOS DE PINTURA A LOCAL SIS.</t>
  </si>
  <si>
    <t>SERV.  MANTE. CORRECTIVO DEL ASC.</t>
  </si>
  <si>
    <t xml:space="preserve"> Enc. de Contabilidad</t>
  </si>
  <si>
    <t>91-120 dÍas</t>
  </si>
  <si>
    <t>María Taveras</t>
  </si>
  <si>
    <t>Departamento de Contabilidad:</t>
  </si>
  <si>
    <t>FelIpe Suero Capellán</t>
  </si>
  <si>
    <t>B15000000404</t>
  </si>
  <si>
    <t>CESI INTERNACIONAL,SRL</t>
  </si>
  <si>
    <t>SERVICIOS DE HOSPEDAJE</t>
  </si>
  <si>
    <t>FUMINF,SRL</t>
  </si>
  <si>
    <t>FECHA FACTURA</t>
  </si>
  <si>
    <t xml:space="preserve">FECHA VENCIMIENTO </t>
  </si>
  <si>
    <t>MONTO PAGADO RD$</t>
  </si>
  <si>
    <t>MONTO PENDIENTE RD$</t>
  </si>
  <si>
    <t>ESTADO FACTURAS</t>
  </si>
  <si>
    <t>VIGENTES</t>
  </si>
  <si>
    <t>VENCIDAS</t>
  </si>
  <si>
    <t>No. ORDEN ALMACÈN</t>
  </si>
  <si>
    <t>E450000000835</t>
  </si>
  <si>
    <t>GRUPO HYLSA</t>
  </si>
  <si>
    <t>GTG INDUSTRIAL, SRL</t>
  </si>
  <si>
    <t>B1500005320</t>
  </si>
  <si>
    <t>ALIMENTOS PARA HUMANOS</t>
  </si>
  <si>
    <t>B1500000048</t>
  </si>
  <si>
    <t>SECOND HAND IMPORTA LEAN SRL.</t>
  </si>
  <si>
    <t>PRODUCTOS ELECTRICOS</t>
  </si>
  <si>
    <t>E450000020056</t>
  </si>
  <si>
    <t>AGUA PLANETA AZUL</t>
  </si>
  <si>
    <t>E45000000019692</t>
  </si>
  <si>
    <t>31/11/2025</t>
  </si>
  <si>
    <t>B1500004143</t>
  </si>
  <si>
    <t>OGTIC</t>
  </si>
  <si>
    <t>SERVICIOS PROFESIONALES</t>
  </si>
  <si>
    <t>B1500003852</t>
  </si>
  <si>
    <t>B1500003916</t>
  </si>
  <si>
    <t>B1500003978</t>
  </si>
  <si>
    <t>CODETEL</t>
  </si>
  <si>
    <t>SERVICIOS DE COMUNICACIÒN</t>
  </si>
  <si>
    <t>E45000000014</t>
  </si>
  <si>
    <t>CAASD</t>
  </si>
  <si>
    <t>AGUA POTABLE</t>
  </si>
  <si>
    <t>B1500000710</t>
  </si>
  <si>
    <t>COMPRA DE LICENCIAS ANTIVIRUS</t>
  </si>
  <si>
    <t>E450000006200</t>
  </si>
  <si>
    <t>DISTRIBUIDORAS INT. DE PETRÒLEO</t>
  </si>
  <si>
    <t>GASOIL</t>
  </si>
  <si>
    <t>E450000006248</t>
  </si>
  <si>
    <t>COMBUSTIBLES</t>
  </si>
  <si>
    <t>E450000000500</t>
  </si>
  <si>
    <t>CONSORCIO DE TARJETAS DOM.</t>
  </si>
  <si>
    <t>B1500000108</t>
  </si>
  <si>
    <t>E450000000138</t>
  </si>
  <si>
    <t>CKTRANS MOTOR,SRL</t>
  </si>
  <si>
    <t>REPARACIÒN EQUIPOS DE TRANSPORTE</t>
  </si>
  <si>
    <t>E450000000139</t>
  </si>
  <si>
    <t>E450000000140</t>
  </si>
  <si>
    <t>E450000000141</t>
  </si>
  <si>
    <t>E450000000142</t>
  </si>
  <si>
    <t>E450000000143</t>
  </si>
  <si>
    <t>CRISFLOR FLORÌSTERIA ,SRL</t>
  </si>
  <si>
    <t>B15000000178</t>
  </si>
  <si>
    <t>E450000000610</t>
  </si>
  <si>
    <t>TROPIGAS DOMINICANA</t>
  </si>
  <si>
    <t>B1500004054</t>
  </si>
  <si>
    <t>E450000006199</t>
  </si>
  <si>
    <t xml:space="preserve">SOLVEX DOMINICANA </t>
  </si>
  <si>
    <t>Jorge Luís Moronta</t>
  </si>
  <si>
    <t xml:space="preserve">NEUMÁTICOS </t>
  </si>
  <si>
    <t>AL 30 DE  NOVIEMBRE  2025</t>
  </si>
  <si>
    <t>ALTICES</t>
  </si>
  <si>
    <t>E450000019669</t>
  </si>
  <si>
    <t>B1500067836</t>
  </si>
  <si>
    <t>AYUNTAMIENTO DISTRICTO NACIONAL</t>
  </si>
  <si>
    <t>RECOGIDA DE BASURA</t>
  </si>
  <si>
    <t>E450000018135</t>
  </si>
  <si>
    <t>E450000017944</t>
  </si>
  <si>
    <t>B1500067584</t>
  </si>
  <si>
    <t>E450000018677</t>
  </si>
  <si>
    <t>SERVICIO DE INTERNET</t>
  </si>
  <si>
    <t>SERVICIOS DECOMUNICACÒN</t>
  </si>
  <si>
    <t>E450000087397</t>
  </si>
  <si>
    <t>EDENORTE DOMINICANA</t>
  </si>
  <si>
    <t>ENERGÌA ELÈCTRICA</t>
  </si>
  <si>
    <t>E450000093662</t>
  </si>
  <si>
    <t>E450000093985</t>
  </si>
  <si>
    <t>E450000094172</t>
  </si>
  <si>
    <t>E450000094218</t>
  </si>
  <si>
    <t>E450000094812</t>
  </si>
  <si>
    <t>ED45000000868</t>
  </si>
  <si>
    <t>E450000004449</t>
  </si>
  <si>
    <t>SEGUROS NACIONAL DE SALUD</t>
  </si>
  <si>
    <t>SEGUROS MEDICO</t>
  </si>
  <si>
    <t>E450000006255</t>
  </si>
  <si>
    <t>HUMANOS SWGUROS</t>
  </si>
  <si>
    <t>SEGUROS MEÈDICO</t>
  </si>
  <si>
    <t>E450000006342</t>
  </si>
  <si>
    <t>E450000019523</t>
  </si>
  <si>
    <t xml:space="preserve"> </t>
  </si>
  <si>
    <t>B1500005328</t>
  </si>
  <si>
    <t>PRODUCTOS DE PAPEL</t>
  </si>
  <si>
    <t>PONTIFICIA  UNIV. CATOLICA M Y M</t>
  </si>
  <si>
    <t>B1500001006</t>
  </si>
  <si>
    <t>PRODUCTOS DE PAPEL Y CARTON</t>
  </si>
  <si>
    <t>SEGUROS MÈDICO</t>
  </si>
  <si>
    <t>OBELCA.SRL</t>
  </si>
  <si>
    <t>B1500000103</t>
  </si>
  <si>
    <t>IRON  HARD,SRL</t>
  </si>
  <si>
    <t>E45000000012682</t>
  </si>
  <si>
    <t>E4500000019455</t>
  </si>
  <si>
    <t>E4500000020332</t>
  </si>
  <si>
    <t>E45000000020612</t>
  </si>
  <si>
    <t>E45000000012716</t>
  </si>
  <si>
    <t>E45000000020833</t>
  </si>
  <si>
    <t>E45000000021071</t>
  </si>
  <si>
    <t>E45000000680</t>
  </si>
  <si>
    <t>COMPRA DE PRODUCTOS ELÈCTRICOS</t>
  </si>
  <si>
    <t>B1500000045</t>
  </si>
  <si>
    <t>MANT. Y REPARACIÒN MOB. OFIC.</t>
  </si>
  <si>
    <t>B1500000166</t>
  </si>
  <si>
    <t>NB SIMÈ ESTRATEGIA Y CONSULTOÌA</t>
  </si>
  <si>
    <t xml:space="preserve">IMPRESIÒN </t>
  </si>
  <si>
    <t>E45000000058</t>
  </si>
  <si>
    <t>SERVICIOS E INSTALACIONES TECNICAS</t>
  </si>
  <si>
    <t>SERVICIOS DE MANT.EQUIPOS DE TRANSPORTES</t>
  </si>
  <si>
    <t>B1500000524</t>
  </si>
  <si>
    <t>RC HERNANDEZ , SRL.</t>
  </si>
  <si>
    <t>B1500000114</t>
  </si>
  <si>
    <t>FUMNF,SRL</t>
  </si>
  <si>
    <t>MANT. Y REPARACIÒN LOCAL DE OFIC.</t>
  </si>
  <si>
    <t>E450000000003</t>
  </si>
  <si>
    <t>KHERITES INSTERPIRED</t>
  </si>
  <si>
    <t>SERVICIOS DE CATERING</t>
  </si>
  <si>
    <t>ESCUELA DE ALTA DIRECCIÒN BERNA</t>
  </si>
  <si>
    <t>SERVICIOS DE CAPACITACÒN</t>
  </si>
  <si>
    <t>IMPEGNA B &amp; C FNANCIAL CONSULTING</t>
  </si>
  <si>
    <t>SERVICIOS DE AUDITORÌA</t>
  </si>
  <si>
    <t>B15000000045</t>
  </si>
  <si>
    <t>B15000001326</t>
  </si>
  <si>
    <t>E450000000499</t>
  </si>
  <si>
    <t>TONER DEPOT MULSERVICIOS ,SRL</t>
  </si>
  <si>
    <t>MANT. Y REPARACIÒN EUIPOS INFORMATICOS</t>
  </si>
  <si>
    <t xml:space="preserve">BECA PROGRAMA DE MAESTRÌA </t>
  </si>
  <si>
    <t>EMPRESA DISTRIB. Y SERVICIOS PAE</t>
  </si>
  <si>
    <t xml:space="preserve">            14/12/2015</t>
  </si>
  <si>
    <t xml:space="preserve">           16/12/2015</t>
  </si>
  <si>
    <t xml:space="preserve">          23/05/2017</t>
  </si>
  <si>
    <t xml:space="preserve">         23/03/2017</t>
  </si>
  <si>
    <t xml:space="preserve">          28/03/2022</t>
  </si>
  <si>
    <t xml:space="preserve">         30/05/2023</t>
  </si>
  <si>
    <t xml:space="preserve">           04/05/2023</t>
  </si>
  <si>
    <t xml:space="preserve">           12/04/2024</t>
  </si>
  <si>
    <t xml:space="preserve">           16/08/2024</t>
  </si>
  <si>
    <t xml:space="preserve">             03/02/2025</t>
  </si>
  <si>
    <t xml:space="preserve">          18/12/2020</t>
  </si>
  <si>
    <t xml:space="preserve">              02/09/2014</t>
  </si>
  <si>
    <t xml:space="preserve">     Preparado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</si>
</sst>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* #,##0.00\ _€_-;\-* #,##0.00\ _€_-;_-* &quot;-&quot;??\ _€_-;_-@_-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name val="Times New Roman"/>
      <family val="1"/>
    </font>
    <font>
      <b/>
      <u val="singleAccounting"/>
      <sz val="11"/>
      <color theme="1"/>
      <name val="Times New Roman"/>
      <family val="1"/>
    </font>
    <font>
      <u val="singleAccounting"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1"/>
      <color theme="8" tint="-0.249977111117893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 NEW"/>
    </font>
    <font>
      <sz val="12"/>
      <color theme="1"/>
      <name val="Time NEW"/>
    </font>
    <font>
      <sz val="12"/>
      <name val="Time NEW"/>
    </font>
    <font>
      <sz val="14"/>
      <name val="Time NEW"/>
    </font>
    <font>
      <sz val="11"/>
      <name val="Time NEW"/>
    </font>
    <font>
      <sz val="11"/>
      <color theme="1"/>
      <name val="Time NEW"/>
    </font>
    <font>
      <sz val="12"/>
      <color rgb="FFFF0000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26"/>
      <color theme="1"/>
      <name val="Times New Roman"/>
      <family val="1"/>
    </font>
    <font>
      <b/>
      <sz val="26"/>
      <name val="Times New Roman"/>
      <family val="1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Times New Roman"/>
      <family val="1"/>
    </font>
    <font>
      <b/>
      <sz val="28"/>
      <color theme="1"/>
      <name val="Times New Roman"/>
      <family val="1"/>
    </font>
    <font>
      <b/>
      <sz val="28"/>
      <name val="Times New Roman"/>
      <family val="1"/>
    </font>
    <font>
      <sz val="36"/>
      <color theme="1"/>
      <name val="Calibri"/>
      <family val="2"/>
      <scheme val="minor"/>
    </font>
    <font>
      <b/>
      <u/>
      <sz val="36"/>
      <name val="Times New Roman"/>
      <family val="1"/>
    </font>
    <font>
      <sz val="36"/>
      <color theme="1"/>
      <name val="Times New Roman"/>
      <family val="1"/>
    </font>
    <font>
      <sz val="36"/>
      <name val="Times New Roman"/>
      <family val="1"/>
    </font>
    <font>
      <i/>
      <sz val="36"/>
      <name val="Times New Roman"/>
      <family val="1"/>
    </font>
    <font>
      <b/>
      <sz val="36"/>
      <name val="Times New Roman"/>
      <family val="1"/>
    </font>
    <font>
      <i/>
      <sz val="36"/>
      <color theme="8" tint="-0.249977111117893"/>
      <name val="Times New Roman"/>
      <family val="1"/>
    </font>
    <font>
      <b/>
      <sz val="24"/>
      <name val="Times New Roman"/>
      <family val="1"/>
    </font>
    <font>
      <b/>
      <sz val="2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0">
    <xf numFmtId="0" fontId="0" fillId="0" borderId="0" xfId="0"/>
    <xf numFmtId="164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4" fontId="0" fillId="0" borderId="12" xfId="1" applyFont="1" applyBorder="1" applyAlignment="1">
      <alignment horizontal="right" wrapText="1"/>
    </xf>
    <xf numFmtId="164" fontId="0" fillId="0" borderId="11" xfId="1" applyFont="1" applyBorder="1" applyAlignment="1">
      <alignment horizontal="right" wrapText="1"/>
    </xf>
    <xf numFmtId="164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4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4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4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4" fontId="1" fillId="0" borderId="1" xfId="1" applyFont="1" applyBorder="1" applyAlignment="1">
      <alignment horizontal="right" wrapText="1"/>
    </xf>
    <xf numFmtId="164" fontId="0" fillId="0" borderId="1" xfId="1" applyFont="1" applyBorder="1" applyAlignment="1">
      <alignment horizontal="center" wrapText="1"/>
    </xf>
    <xf numFmtId="164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" applyFont="1" applyBorder="1" applyAlignment="1">
      <alignment horizontal="right"/>
    </xf>
    <xf numFmtId="164" fontId="0" fillId="0" borderId="1" xfId="1" applyFont="1" applyBorder="1"/>
    <xf numFmtId="0" fontId="0" fillId="3" borderId="0" xfId="0" applyFill="1" applyBorder="1"/>
    <xf numFmtId="0" fontId="0" fillId="3" borderId="1" xfId="0" applyFont="1" applyFill="1" applyBorder="1"/>
    <xf numFmtId="0" fontId="0" fillId="3" borderId="19" xfId="0" applyFill="1" applyBorder="1"/>
    <xf numFmtId="0" fontId="0" fillId="3" borderId="0" xfId="0" applyFont="1" applyFill="1" applyBorder="1"/>
    <xf numFmtId="0" fontId="0" fillId="0" borderId="27" xfId="0" applyBorder="1"/>
    <xf numFmtId="0" fontId="0" fillId="4" borderId="12" xfId="0" applyFont="1" applyFill="1" applyBorder="1"/>
    <xf numFmtId="0" fontId="0" fillId="3" borderId="12" xfId="0" applyFont="1" applyFill="1" applyBorder="1"/>
    <xf numFmtId="0" fontId="18" fillId="0" borderId="0" xfId="0" applyFont="1" applyBorder="1"/>
    <xf numFmtId="14" fontId="26" fillId="3" borderId="21" xfId="0" applyNumberFormat="1" applyFont="1" applyFill="1" applyBorder="1" applyAlignment="1">
      <alignment horizontal="center" vertical="center" wrapText="1"/>
    </xf>
    <xf numFmtId="0" fontId="24" fillId="3" borderId="21" xfId="0" applyFont="1" applyFill="1" applyBorder="1" applyAlignment="1">
      <alignment horizontal="left"/>
    </xf>
    <xf numFmtId="14" fontId="26" fillId="3" borderId="1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/>
    </xf>
    <xf numFmtId="14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left"/>
    </xf>
    <xf numFmtId="0" fontId="26" fillId="3" borderId="1" xfId="0" applyFont="1" applyFill="1" applyBorder="1"/>
    <xf numFmtId="0" fontId="28" fillId="3" borderId="0" xfId="0" applyFont="1" applyFill="1" applyBorder="1"/>
    <xf numFmtId="14" fontId="26" fillId="3" borderId="23" xfId="0" applyNumberFormat="1" applyFont="1" applyFill="1" applyBorder="1" applyAlignment="1">
      <alignment horizontal="center"/>
    </xf>
    <xf numFmtId="14" fontId="26" fillId="3" borderId="22" xfId="0" applyNumberFormat="1" applyFont="1" applyFill="1" applyBorder="1" applyAlignment="1">
      <alignment horizontal="center"/>
    </xf>
    <xf numFmtId="14" fontId="26" fillId="3" borderId="18" xfId="0" applyNumberFormat="1" applyFont="1" applyFill="1" applyBorder="1" applyAlignment="1">
      <alignment horizontal="center" vertical="center"/>
    </xf>
    <xf numFmtId="14" fontId="26" fillId="3" borderId="18" xfId="0" applyNumberFormat="1" applyFont="1" applyFill="1" applyBorder="1" applyAlignment="1">
      <alignment horizontal="center"/>
    </xf>
    <xf numFmtId="14" fontId="26" fillId="3" borderId="1" xfId="0" applyNumberFormat="1" applyFont="1" applyFill="1" applyBorder="1" applyAlignment="1">
      <alignment horizontal="center"/>
    </xf>
    <xf numFmtId="0" fontId="0" fillId="4" borderId="1" xfId="0" applyFont="1" applyFill="1" applyBorder="1"/>
    <xf numFmtId="0" fontId="0" fillId="0" borderId="1" xfId="0" applyFont="1" applyFill="1" applyBorder="1"/>
    <xf numFmtId="0" fontId="0" fillId="0" borderId="12" xfId="0" applyFont="1" applyFill="1" applyBorder="1"/>
    <xf numFmtId="0" fontId="26" fillId="0" borderId="1" xfId="0" applyFont="1" applyFill="1" applyBorder="1"/>
    <xf numFmtId="14" fontId="26" fillId="0" borderId="12" xfId="0" applyNumberFormat="1" applyFont="1" applyFill="1" applyBorder="1"/>
    <xf numFmtId="14" fontId="26" fillId="0" borderId="12" xfId="0" applyNumberFormat="1" applyFont="1" applyFill="1" applyBorder="1" applyAlignment="1">
      <alignment horizontal="center"/>
    </xf>
    <xf numFmtId="14" fontId="26" fillId="0" borderId="1" xfId="0" applyNumberFormat="1" applyFont="1" applyFill="1" applyBorder="1"/>
    <xf numFmtId="0" fontId="2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30" fillId="0" borderId="12" xfId="0" applyFont="1" applyFill="1" applyBorder="1"/>
    <xf numFmtId="0" fontId="30" fillId="3" borderId="12" xfId="0" applyFont="1" applyFill="1" applyBorder="1"/>
    <xf numFmtId="0" fontId="30" fillId="4" borderId="12" xfId="0" applyFont="1" applyFill="1" applyBorder="1"/>
    <xf numFmtId="14" fontId="26" fillId="0" borderId="1" xfId="0" applyNumberFormat="1" applyFont="1" applyFill="1" applyBorder="1" applyAlignment="1">
      <alignment horizontal="left"/>
    </xf>
    <xf numFmtId="14" fontId="26" fillId="0" borderId="1" xfId="0" applyNumberFormat="1" applyFont="1" applyFill="1" applyBorder="1" applyAlignment="1">
      <alignment horizontal="center"/>
    </xf>
    <xf numFmtId="14" fontId="26" fillId="0" borderId="28" xfId="0" applyNumberFormat="1" applyFont="1" applyFill="1" applyBorder="1" applyAlignment="1">
      <alignment horizontal="left"/>
    </xf>
    <xf numFmtId="0" fontId="26" fillId="0" borderId="2" xfId="0" applyFont="1" applyFill="1" applyBorder="1"/>
    <xf numFmtId="0" fontId="26" fillId="0" borderId="1" xfId="0" applyFont="1" applyFill="1" applyBorder="1" applyAlignment="1">
      <alignment horizontal="left"/>
    </xf>
    <xf numFmtId="14" fontId="26" fillId="0" borderId="17" xfId="0" applyNumberFormat="1" applyFont="1" applyFill="1" applyBorder="1" applyAlignment="1">
      <alignment horizontal="left"/>
    </xf>
    <xf numFmtId="14" fontId="26" fillId="0" borderId="17" xfId="0" applyNumberFormat="1" applyFont="1" applyFill="1" applyBorder="1" applyAlignment="1">
      <alignment horizontal="center"/>
    </xf>
    <xf numFmtId="0" fontId="28" fillId="0" borderId="21" xfId="0" applyFont="1" applyBorder="1"/>
    <xf numFmtId="0" fontId="26" fillId="3" borderId="1" xfId="0" applyNumberFormat="1" applyFont="1" applyFill="1" applyBorder="1"/>
    <xf numFmtId="0" fontId="28" fillId="0" borderId="1" xfId="0" applyNumberFormat="1" applyFont="1" applyFill="1" applyBorder="1"/>
    <xf numFmtId="0" fontId="26" fillId="0" borderId="1" xfId="0" applyNumberFormat="1" applyFont="1" applyFill="1" applyBorder="1"/>
    <xf numFmtId="0" fontId="26" fillId="0" borderId="22" xfId="0" applyNumberFormat="1" applyFont="1" applyFill="1" applyBorder="1"/>
    <xf numFmtId="0" fontId="26" fillId="0" borderId="1" xfId="0" applyNumberFormat="1" applyFont="1" applyFill="1" applyBorder="1" applyAlignment="1">
      <alignment horizontal="center"/>
    </xf>
    <xf numFmtId="0" fontId="0" fillId="0" borderId="0" xfId="0" applyNumberFormat="1"/>
    <xf numFmtId="44" fontId="26" fillId="0" borderId="1" xfId="1" applyNumberFormat="1" applyFont="1" applyFill="1" applyBorder="1"/>
    <xf numFmtId="44" fontId="26" fillId="0" borderId="12" xfId="1" applyNumberFormat="1" applyFont="1" applyFill="1" applyBorder="1"/>
    <xf numFmtId="44" fontId="0" fillId="0" borderId="0" xfId="0" applyNumberFormat="1"/>
    <xf numFmtId="44" fontId="23" fillId="0" borderId="21" xfId="2" applyFont="1" applyFill="1" applyBorder="1"/>
    <xf numFmtId="44" fontId="23" fillId="0" borderId="1" xfId="2" applyFont="1" applyFill="1" applyBorder="1"/>
    <xf numFmtId="44" fontId="23" fillId="0" borderId="1" xfId="2" applyFont="1" applyFill="1" applyBorder="1" applyAlignment="1">
      <alignment horizontal="right"/>
    </xf>
    <xf numFmtId="44" fontId="27" fillId="0" borderId="1" xfId="2" applyFont="1" applyFill="1" applyBorder="1"/>
    <xf numFmtId="44" fontId="26" fillId="0" borderId="1" xfId="2" applyFont="1" applyFill="1" applyBorder="1"/>
    <xf numFmtId="44" fontId="26" fillId="0" borderId="12" xfId="2" applyFont="1" applyFill="1" applyBorder="1"/>
    <xf numFmtId="44" fontId="26" fillId="0" borderId="22" xfId="2" applyFont="1" applyFill="1" applyBorder="1"/>
    <xf numFmtId="44" fontId="26" fillId="0" borderId="12" xfId="2" applyFont="1" applyFill="1" applyBorder="1" applyAlignment="1">
      <alignment horizontal="center"/>
    </xf>
    <xf numFmtId="44" fontId="29" fillId="0" borderId="19" xfId="2" applyFont="1" applyFill="1" applyBorder="1" applyAlignment="1">
      <alignment horizontal="right" vertical="center" wrapText="1"/>
    </xf>
    <xf numFmtId="44" fontId="29" fillId="0" borderId="0" xfId="2" applyFont="1" applyFill="1" applyBorder="1" applyAlignment="1">
      <alignment horizontal="right" vertical="center" wrapText="1"/>
    </xf>
    <xf numFmtId="44" fontId="19" fillId="0" borderId="0" xfId="2" applyFont="1" applyFill="1" applyBorder="1" applyAlignment="1">
      <alignment horizontal="right" vertical="center" wrapText="1"/>
    </xf>
    <xf numFmtId="44" fontId="18" fillId="3" borderId="6" xfId="2" applyFont="1" applyFill="1" applyBorder="1"/>
    <xf numFmtId="44" fontId="0" fillId="0" borderId="0" xfId="2" applyFont="1"/>
    <xf numFmtId="44" fontId="15" fillId="2" borderId="1" xfId="0" applyNumberFormat="1" applyFont="1" applyFill="1" applyBorder="1" applyAlignment="1">
      <alignment horizontal="center" vertical="center"/>
    </xf>
    <xf numFmtId="44" fontId="15" fillId="3" borderId="1" xfId="0" applyNumberFormat="1" applyFont="1" applyFill="1" applyBorder="1" applyAlignment="1">
      <alignment horizontal="center" vertical="center" wrapText="1"/>
    </xf>
    <xf numFmtId="44" fontId="26" fillId="3" borderId="1" xfId="0" applyNumberFormat="1" applyFont="1" applyFill="1" applyBorder="1" applyAlignment="1">
      <alignment horizontal="center" vertical="center" wrapText="1"/>
    </xf>
    <xf numFmtId="44" fontId="26" fillId="3" borderId="1" xfId="1" applyNumberFormat="1" applyFont="1" applyFill="1" applyBorder="1" applyAlignment="1">
      <alignment horizontal="right" vertical="center" wrapText="1"/>
    </xf>
    <xf numFmtId="44" fontId="26" fillId="3" borderId="1" xfId="0" applyNumberFormat="1" applyFont="1" applyFill="1" applyBorder="1"/>
    <xf numFmtId="44" fontId="28" fillId="0" borderId="1" xfId="0" applyNumberFormat="1" applyFont="1" applyFill="1" applyBorder="1"/>
    <xf numFmtId="44" fontId="26" fillId="0" borderId="1" xfId="0" applyNumberFormat="1" applyFont="1" applyFill="1" applyBorder="1"/>
    <xf numFmtId="44" fontId="28" fillId="0" borderId="12" xfId="0" applyNumberFormat="1" applyFont="1" applyFill="1" applyBorder="1"/>
    <xf numFmtId="44" fontId="26" fillId="0" borderId="22" xfId="0" applyNumberFormat="1" applyFont="1" applyFill="1" applyBorder="1"/>
    <xf numFmtId="44" fontId="26" fillId="0" borderId="1" xfId="0" applyNumberFormat="1" applyFont="1" applyFill="1" applyBorder="1" applyAlignment="1">
      <alignment horizontal="center"/>
    </xf>
    <xf numFmtId="44" fontId="29" fillId="0" borderId="19" xfId="1" applyNumberFormat="1" applyFont="1" applyFill="1" applyBorder="1"/>
    <xf numFmtId="44" fontId="29" fillId="0" borderId="0" xfId="1" applyNumberFormat="1" applyFont="1" applyFill="1" applyBorder="1"/>
    <xf numFmtId="44" fontId="21" fillId="0" borderId="0" xfId="1" applyNumberFormat="1" applyFont="1" applyFill="1" applyBorder="1"/>
    <xf numFmtId="44" fontId="22" fillId="3" borderId="6" xfId="1" applyNumberFormat="1" applyFont="1" applyFill="1" applyBorder="1"/>
    <xf numFmtId="44" fontId="24" fillId="3" borderId="1" xfId="1" applyNumberFormat="1" applyFont="1" applyFill="1" applyBorder="1" applyAlignment="1">
      <alignment horizontal="right"/>
    </xf>
    <xf numFmtId="44" fontId="26" fillId="3" borderId="10" xfId="0" applyNumberFormat="1" applyFont="1" applyFill="1" applyBorder="1"/>
    <xf numFmtId="44" fontId="26" fillId="3" borderId="22" xfId="0" applyNumberFormat="1" applyFont="1" applyFill="1" applyBorder="1"/>
    <xf numFmtId="44" fontId="29" fillId="0" borderId="19" xfId="1" applyNumberFormat="1" applyFont="1" applyFill="1" applyBorder="1" applyAlignment="1">
      <alignment horizontal="center" vertical="center" wrapText="1"/>
    </xf>
    <xf numFmtId="44" fontId="29" fillId="0" borderId="0" xfId="1" applyNumberFormat="1" applyFont="1" applyFill="1" applyBorder="1" applyAlignment="1">
      <alignment horizontal="center" vertical="center" wrapText="1"/>
    </xf>
    <xf numFmtId="44" fontId="19" fillId="0" borderId="0" xfId="1" applyNumberFormat="1" applyFont="1" applyFill="1" applyBorder="1" applyAlignment="1">
      <alignment horizontal="center" vertical="center" wrapText="1"/>
    </xf>
    <xf numFmtId="44" fontId="18" fillId="3" borderId="0" xfId="0" applyNumberFormat="1" applyFont="1" applyFill="1" applyBorder="1"/>
    <xf numFmtId="44" fontId="26" fillId="3" borderId="1" xfId="1" applyNumberFormat="1" applyFont="1" applyFill="1" applyBorder="1"/>
    <xf numFmtId="44" fontId="26" fillId="3" borderId="22" xfId="1" applyNumberFormat="1" applyFont="1" applyFill="1" applyBorder="1"/>
    <xf numFmtId="44" fontId="29" fillId="0" borderId="19" xfId="0" applyNumberFormat="1" applyFont="1" applyFill="1" applyBorder="1" applyAlignment="1">
      <alignment horizontal="center" vertical="center" wrapText="1"/>
    </xf>
    <xf numFmtId="44" fontId="29" fillId="0" borderId="0" xfId="0" applyNumberFormat="1" applyFont="1" applyFill="1" applyBorder="1" applyAlignment="1">
      <alignment horizontal="center" vertical="center" wrapText="1"/>
    </xf>
    <xf numFmtId="44" fontId="19" fillId="0" borderId="0" xfId="0" applyNumberFormat="1" applyFont="1" applyFill="1" applyBorder="1" applyAlignment="1">
      <alignment horizontal="center" vertical="center" wrapText="1"/>
    </xf>
    <xf numFmtId="44" fontId="23" fillId="3" borderId="0" xfId="0" applyNumberFormat="1" applyFont="1" applyFill="1" applyBorder="1" applyAlignment="1">
      <alignment horizontal="center"/>
    </xf>
    <xf numFmtId="44" fontId="24" fillId="3" borderId="0" xfId="0" applyNumberFormat="1" applyFont="1" applyFill="1" applyBorder="1" applyAlignment="1">
      <alignment horizontal="center"/>
    </xf>
    <xf numFmtId="44" fontId="24" fillId="0" borderId="0" xfId="0" applyNumberFormat="1" applyFont="1" applyBorder="1" applyAlignment="1">
      <alignment horizontal="center"/>
    </xf>
    <xf numFmtId="44" fontId="18" fillId="0" borderId="6" xfId="0" applyNumberFormat="1" applyFont="1" applyBorder="1"/>
    <xf numFmtId="44" fontId="26" fillId="3" borderId="1" xfId="0" applyNumberFormat="1" applyFont="1" applyFill="1" applyBorder="1" applyAlignment="1">
      <alignment horizontal="right" vertical="center" wrapText="1"/>
    </xf>
    <xf numFmtId="44" fontId="19" fillId="3" borderId="0" xfId="0" applyNumberFormat="1" applyFont="1" applyFill="1" applyBorder="1" applyAlignment="1">
      <alignment horizontal="center" wrapText="1"/>
    </xf>
    <xf numFmtId="44" fontId="18" fillId="0" borderId="0" xfId="0" applyNumberFormat="1" applyFont="1" applyBorder="1"/>
    <xf numFmtId="44" fontId="24" fillId="0" borderId="1" xfId="1" applyNumberFormat="1" applyFont="1" applyFill="1" applyBorder="1"/>
    <xf numFmtId="44" fontId="24" fillId="3" borderId="1" xfId="1" applyNumberFormat="1" applyFont="1" applyFill="1" applyBorder="1"/>
    <xf numFmtId="44" fontId="29" fillId="0" borderId="4" xfId="0" applyNumberFormat="1" applyFont="1" applyFill="1" applyBorder="1" applyAlignment="1">
      <alignment horizontal="center" vertical="center" wrapText="1"/>
    </xf>
    <xf numFmtId="44" fontId="19" fillId="0" borderId="4" xfId="0" applyNumberFormat="1" applyFont="1" applyFill="1" applyBorder="1" applyAlignment="1">
      <alignment horizontal="center" vertical="center" wrapText="1"/>
    </xf>
    <xf numFmtId="44" fontId="19" fillId="3" borderId="4" xfId="0" applyNumberFormat="1" applyFont="1" applyFill="1" applyBorder="1" applyAlignment="1">
      <alignment horizontal="center" wrapText="1"/>
    </xf>
    <xf numFmtId="44" fontId="18" fillId="0" borderId="4" xfId="0" applyNumberFormat="1" applyFont="1" applyBorder="1"/>
    <xf numFmtId="44" fontId="18" fillId="0" borderId="7" xfId="0" applyNumberFormat="1" applyFont="1" applyBorder="1"/>
    <xf numFmtId="14" fontId="24" fillId="3" borderId="20" xfId="0" applyNumberFormat="1" applyFont="1" applyFill="1" applyBorder="1" applyAlignment="1">
      <alignment horizontal="center"/>
    </xf>
    <xf numFmtId="14" fontId="24" fillId="3" borderId="18" xfId="0" applyNumberFormat="1" applyFont="1" applyFill="1" applyBorder="1" applyAlignment="1">
      <alignment horizontal="center"/>
    </xf>
    <xf numFmtId="14" fontId="28" fillId="0" borderId="12" xfId="0" applyNumberFormat="1" applyFont="1" applyFill="1" applyBorder="1"/>
    <xf numFmtId="14" fontId="29" fillId="0" borderId="0" xfId="0" applyNumberFormat="1" applyFont="1" applyFill="1" applyBorder="1" applyAlignment="1">
      <alignment horizontal="center" vertical="center"/>
    </xf>
    <xf numFmtId="14" fontId="19" fillId="0" borderId="0" xfId="0" applyNumberFormat="1" applyFont="1" applyFill="1" applyBorder="1" applyAlignment="1">
      <alignment horizontal="center" vertical="center"/>
    </xf>
    <xf numFmtId="14" fontId="19" fillId="0" borderId="0" xfId="0" applyNumberFormat="1" applyFont="1" applyBorder="1" applyAlignment="1">
      <alignment horizontal="center"/>
    </xf>
    <xf numFmtId="0" fontId="26" fillId="3" borderId="21" xfId="0" applyNumberFormat="1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/>
    </xf>
    <xf numFmtId="0" fontId="26" fillId="3" borderId="1" xfId="0" applyNumberFormat="1" applyFont="1" applyFill="1" applyBorder="1" applyAlignment="1">
      <alignment horizontal="center" vertical="center"/>
    </xf>
    <xf numFmtId="0" fontId="26" fillId="3" borderId="22" xfId="0" applyNumberFormat="1" applyFont="1" applyFill="1" applyBorder="1" applyAlignment="1">
      <alignment horizontal="center"/>
    </xf>
    <xf numFmtId="0" fontId="26" fillId="0" borderId="12" xfId="0" applyNumberFormat="1" applyFont="1" applyFill="1" applyBorder="1" applyAlignment="1">
      <alignment horizontal="center"/>
    </xf>
    <xf numFmtId="0" fontId="28" fillId="0" borderId="12" xfId="0" applyNumberFormat="1" applyFont="1" applyFill="1" applyBorder="1" applyAlignment="1">
      <alignment horizontal="center"/>
    </xf>
    <xf numFmtId="0" fontId="26" fillId="0" borderId="17" xfId="0" applyNumberFormat="1" applyFont="1" applyFill="1" applyBorder="1" applyAlignment="1">
      <alignment horizontal="center"/>
    </xf>
    <xf numFmtId="0" fontId="29" fillId="0" borderId="0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/>
    </xf>
    <xf numFmtId="0" fontId="19" fillId="0" borderId="0" xfId="0" applyNumberFormat="1" applyFont="1" applyBorder="1" applyAlignment="1">
      <alignment horizontal="center"/>
    </xf>
    <xf numFmtId="0" fontId="24" fillId="3" borderId="21" xfId="0" applyNumberFormat="1" applyFont="1" applyFill="1" applyBorder="1" applyAlignment="1">
      <alignment horizontal="left"/>
    </xf>
    <xf numFmtId="0" fontId="24" fillId="3" borderId="1" xfId="0" applyNumberFormat="1" applyFont="1" applyFill="1" applyBorder="1" applyAlignment="1">
      <alignment horizontal="left"/>
    </xf>
    <xf numFmtId="0" fontId="26" fillId="3" borderId="1" xfId="0" applyNumberFormat="1" applyFont="1" applyFill="1" applyBorder="1" applyAlignment="1">
      <alignment horizontal="left"/>
    </xf>
    <xf numFmtId="0" fontId="26" fillId="0" borderId="12" xfId="0" applyNumberFormat="1" applyFont="1" applyFill="1" applyBorder="1"/>
    <xf numFmtId="0" fontId="26" fillId="0" borderId="17" xfId="0" applyNumberFormat="1" applyFont="1" applyFill="1" applyBorder="1"/>
    <xf numFmtId="0" fontId="18" fillId="0" borderId="0" xfId="0" applyNumberFormat="1" applyFont="1" applyBorder="1"/>
    <xf numFmtId="0" fontId="20" fillId="0" borderId="0" xfId="0" applyNumberFormat="1" applyFont="1" applyBorder="1"/>
    <xf numFmtId="0" fontId="25" fillId="0" borderId="0" xfId="0" applyNumberFormat="1" applyFont="1" applyBorder="1"/>
    <xf numFmtId="0" fontId="20" fillId="0" borderId="6" xfId="0" applyNumberFormat="1" applyFont="1" applyBorder="1"/>
    <xf numFmtId="0" fontId="26" fillId="0" borderId="22" xfId="0" applyFont="1" applyFill="1" applyBorder="1" applyAlignment="1">
      <alignment horizontal="left"/>
    </xf>
    <xf numFmtId="0" fontId="26" fillId="0" borderId="12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26" fillId="0" borderId="17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32" fillId="0" borderId="1" xfId="0" applyFont="1" applyFill="1" applyBorder="1" applyAlignment="1">
      <alignment horizontal="center"/>
    </xf>
    <xf numFmtId="0" fontId="32" fillId="0" borderId="12" xfId="0" applyFont="1" applyFill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0" xfId="0" applyFont="1" applyAlignment="1">
      <alignment horizontal="center"/>
    </xf>
    <xf numFmtId="4" fontId="32" fillId="3" borderId="21" xfId="0" applyNumberFormat="1" applyFont="1" applyFill="1" applyBorder="1" applyAlignment="1">
      <alignment horizontal="center" wrapText="1"/>
    </xf>
    <xf numFmtId="0" fontId="33" fillId="3" borderId="1" xfId="0" applyFont="1" applyFill="1" applyBorder="1" applyAlignment="1">
      <alignment horizontal="center"/>
    </xf>
    <xf numFmtId="0" fontId="33" fillId="0" borderId="22" xfId="0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34" fillId="0" borderId="19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27" xfId="0" applyFill="1" applyBorder="1"/>
    <xf numFmtId="0" fontId="28" fillId="0" borderId="21" xfId="0" applyFont="1" applyFill="1" applyBorder="1"/>
    <xf numFmtId="0" fontId="0" fillId="0" borderId="0" xfId="0" applyFont="1" applyFill="1" applyBorder="1"/>
    <xf numFmtId="0" fontId="28" fillId="0" borderId="0" xfId="0" applyFont="1" applyFill="1" applyBorder="1"/>
    <xf numFmtId="0" fontId="0" fillId="0" borderId="19" xfId="0" applyFill="1" applyBorder="1"/>
    <xf numFmtId="0" fontId="28" fillId="0" borderId="30" xfId="0" applyFont="1" applyFill="1" applyBorder="1"/>
    <xf numFmtId="0" fontId="0" fillId="0" borderId="10" xfId="0" applyFont="1" applyFill="1" applyBorder="1"/>
    <xf numFmtId="0" fontId="0" fillId="0" borderId="4" xfId="0" applyFont="1" applyFill="1" applyBorder="1"/>
    <xf numFmtId="0" fontId="30" fillId="0" borderId="4" xfId="0" applyFont="1" applyFill="1" applyBorder="1"/>
    <xf numFmtId="0" fontId="0" fillId="0" borderId="26" xfId="0" applyFill="1" applyBorder="1"/>
    <xf numFmtId="44" fontId="0" fillId="0" borderId="4" xfId="0" applyNumberFormat="1" applyBorder="1"/>
    <xf numFmtId="0" fontId="30" fillId="0" borderId="0" xfId="0" applyFont="1" applyBorder="1"/>
    <xf numFmtId="14" fontId="37" fillId="3" borderId="0" xfId="0" applyNumberFormat="1" applyFont="1" applyFill="1" applyBorder="1" applyAlignment="1">
      <alignment horizontal="left"/>
    </xf>
    <xf numFmtId="0" fontId="37" fillId="3" borderId="0" xfId="0" applyNumberFormat="1" applyFont="1" applyFill="1" applyBorder="1" applyAlignment="1">
      <alignment horizontal="center"/>
    </xf>
    <xf numFmtId="14" fontId="37" fillId="3" borderId="0" xfId="0" applyNumberFormat="1" applyFont="1" applyFill="1" applyBorder="1" applyAlignment="1">
      <alignment horizontal="center"/>
    </xf>
    <xf numFmtId="0" fontId="37" fillId="3" borderId="0" xfId="0" applyNumberFormat="1" applyFont="1" applyFill="1" applyBorder="1"/>
    <xf numFmtId="0" fontId="37" fillId="3" borderId="0" xfId="0" applyFont="1" applyFill="1" applyBorder="1" applyAlignment="1">
      <alignment horizontal="left"/>
    </xf>
    <xf numFmtId="0" fontId="37" fillId="3" borderId="0" xfId="0" applyFont="1" applyFill="1" applyBorder="1"/>
    <xf numFmtId="0" fontId="37" fillId="3" borderId="0" xfId="0" applyFont="1" applyFill="1" applyBorder="1" applyAlignment="1">
      <alignment horizontal="center"/>
    </xf>
    <xf numFmtId="44" fontId="37" fillId="3" borderId="0" xfId="1" applyNumberFormat="1" applyFont="1" applyFill="1" applyBorder="1"/>
    <xf numFmtId="44" fontId="37" fillId="3" borderId="0" xfId="0" applyNumberFormat="1" applyFont="1" applyFill="1" applyBorder="1"/>
    <xf numFmtId="14" fontId="40" fillId="3" borderId="1" xfId="0" applyNumberFormat="1" applyFont="1" applyFill="1" applyBorder="1" applyAlignment="1">
      <alignment horizontal="center" wrapText="1"/>
    </xf>
    <xf numFmtId="0" fontId="41" fillId="3" borderId="1" xfId="0" applyNumberFormat="1" applyFont="1" applyFill="1" applyBorder="1" applyAlignment="1">
      <alignment horizontal="left"/>
    </xf>
    <xf numFmtId="0" fontId="41" fillId="3" borderId="1" xfId="0" applyFont="1" applyFill="1" applyBorder="1" applyAlignment="1">
      <alignment horizontal="left"/>
    </xf>
    <xf numFmtId="4" fontId="40" fillId="3" borderId="1" xfId="0" applyNumberFormat="1" applyFont="1" applyFill="1" applyBorder="1" applyAlignment="1">
      <alignment horizontal="center" wrapText="1"/>
    </xf>
    <xf numFmtId="44" fontId="41" fillId="3" borderId="1" xfId="1" applyNumberFormat="1" applyFont="1" applyFill="1" applyBorder="1"/>
    <xf numFmtId="44" fontId="40" fillId="3" borderId="1" xfId="0" applyNumberFormat="1" applyFont="1" applyFill="1" applyBorder="1" applyAlignment="1">
      <alignment horizontal="center" vertical="center" wrapText="1"/>
    </xf>
    <xf numFmtId="44" fontId="40" fillId="3" borderId="1" xfId="0" applyNumberFormat="1" applyFont="1" applyFill="1" applyBorder="1" applyAlignment="1">
      <alignment horizontal="right" vertical="center" wrapText="1"/>
    </xf>
    <xf numFmtId="44" fontId="41" fillId="0" borderId="1" xfId="1" applyNumberFormat="1" applyFont="1" applyFill="1" applyBorder="1"/>
    <xf numFmtId="14" fontId="40" fillId="3" borderId="1" xfId="0" applyNumberFormat="1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/>
    </xf>
    <xf numFmtId="14" fontId="40" fillId="3" borderId="1" xfId="0" applyNumberFormat="1" applyFont="1" applyFill="1" applyBorder="1" applyAlignment="1">
      <alignment horizontal="center" vertical="center"/>
    </xf>
    <xf numFmtId="44" fontId="40" fillId="3" borderId="1" xfId="1" applyNumberFormat="1" applyFont="1" applyFill="1" applyBorder="1" applyAlignment="1">
      <alignment horizontal="right" vertical="center" wrapText="1"/>
    </xf>
    <xf numFmtId="0" fontId="40" fillId="3" borderId="1" xfId="0" applyNumberFormat="1" applyFont="1" applyFill="1" applyBorder="1" applyAlignment="1">
      <alignment horizontal="left"/>
    </xf>
    <xf numFmtId="0" fontId="40" fillId="3" borderId="1" xfId="0" applyFont="1" applyFill="1" applyBorder="1" applyAlignment="1">
      <alignment horizontal="left"/>
    </xf>
    <xf numFmtId="44" fontId="41" fillId="3" borderId="1" xfId="1" applyNumberFormat="1" applyFont="1" applyFill="1" applyBorder="1" applyAlignment="1">
      <alignment horizontal="right"/>
    </xf>
    <xf numFmtId="44" fontId="40" fillId="3" borderId="1" xfId="0" applyNumberFormat="1" applyFont="1" applyFill="1" applyBorder="1"/>
    <xf numFmtId="14" fontId="40" fillId="3" borderId="1" xfId="0" applyNumberFormat="1" applyFont="1" applyFill="1" applyBorder="1" applyAlignment="1">
      <alignment horizontal="center"/>
    </xf>
    <xf numFmtId="0" fontId="40" fillId="3" borderId="1" xfId="0" applyNumberFormat="1" applyFont="1" applyFill="1" applyBorder="1"/>
    <xf numFmtId="0" fontId="40" fillId="3" borderId="1" xfId="0" applyFont="1" applyFill="1" applyBorder="1"/>
    <xf numFmtId="44" fontId="40" fillId="3" borderId="1" xfId="1" applyNumberFormat="1" applyFont="1" applyFill="1" applyBorder="1"/>
    <xf numFmtId="0" fontId="43" fillId="3" borderId="1" xfId="0" applyFont="1" applyFill="1" applyBorder="1"/>
    <xf numFmtId="14" fontId="43" fillId="3" borderId="1" xfId="0" applyNumberFormat="1" applyFont="1" applyFill="1" applyBorder="1" applyAlignment="1">
      <alignment horizontal="center"/>
    </xf>
    <xf numFmtId="0" fontId="40" fillId="3" borderId="1" xfId="0" applyFont="1" applyFill="1" applyBorder="1" applyAlignment="1">
      <alignment horizontal="center"/>
    </xf>
    <xf numFmtId="44" fontId="43" fillId="3" borderId="1" xfId="2" applyFont="1" applyFill="1" applyBorder="1"/>
    <xf numFmtId="0" fontId="42" fillId="3" borderId="1" xfId="0" applyFont="1" applyFill="1" applyBorder="1"/>
    <xf numFmtId="44" fontId="43" fillId="3" borderId="1" xfId="0" applyNumberFormat="1" applyFont="1" applyFill="1" applyBorder="1"/>
    <xf numFmtId="14" fontId="43" fillId="0" borderId="1" xfId="0" applyNumberFormat="1" applyFont="1" applyBorder="1" applyAlignment="1">
      <alignment horizontal="center"/>
    </xf>
    <xf numFmtId="0" fontId="40" fillId="3" borderId="22" xfId="0" applyFont="1" applyFill="1" applyBorder="1" applyAlignment="1">
      <alignment horizontal="center"/>
    </xf>
    <xf numFmtId="164" fontId="43" fillId="3" borderId="1" xfId="1" applyFont="1" applyFill="1" applyBorder="1"/>
    <xf numFmtId="0" fontId="43" fillId="3" borderId="22" xfId="0" applyFont="1" applyFill="1" applyBorder="1"/>
    <xf numFmtId="164" fontId="43" fillId="3" borderId="1" xfId="1" applyFont="1" applyFill="1" applyBorder="1" applyAlignment="1">
      <alignment horizontal="center"/>
    </xf>
    <xf numFmtId="0" fontId="43" fillId="3" borderId="1" xfId="0" applyFont="1" applyFill="1" applyBorder="1" applyAlignment="1">
      <alignment horizontal="left"/>
    </xf>
    <xf numFmtId="14" fontId="43" fillId="3" borderId="22" xfId="0" applyNumberFormat="1" applyFont="1" applyFill="1" applyBorder="1" applyAlignment="1">
      <alignment horizontal="center"/>
    </xf>
    <xf numFmtId="0" fontId="40" fillId="3" borderId="22" xfId="0" applyFont="1" applyFill="1" applyBorder="1"/>
    <xf numFmtId="44" fontId="43" fillId="3" borderId="22" xfId="2" applyFont="1" applyFill="1" applyBorder="1"/>
    <xf numFmtId="164" fontId="43" fillId="3" borderId="22" xfId="1" applyFont="1" applyFill="1" applyBorder="1"/>
    <xf numFmtId="164" fontId="43" fillId="3" borderId="12" xfId="1" applyFont="1" applyFill="1" applyBorder="1"/>
    <xf numFmtId="14" fontId="43" fillId="3" borderId="10" xfId="0" applyNumberFormat="1" applyFont="1" applyFill="1" applyBorder="1"/>
    <xf numFmtId="164" fontId="42" fillId="3" borderId="10" xfId="1" applyFont="1" applyFill="1" applyBorder="1"/>
    <xf numFmtId="164" fontId="42" fillId="3" borderId="7" xfId="0" applyNumberFormat="1" applyFont="1" applyFill="1" applyBorder="1"/>
    <xf numFmtId="0" fontId="44" fillId="3" borderId="1" xfId="0" applyFont="1" applyFill="1" applyBorder="1"/>
    <xf numFmtId="0" fontId="44" fillId="3" borderId="22" xfId="0" applyFont="1" applyFill="1" applyBorder="1" applyAlignment="1">
      <alignment horizontal="center"/>
    </xf>
    <xf numFmtId="0" fontId="42" fillId="3" borderId="11" xfId="0" applyFont="1" applyFill="1" applyBorder="1"/>
    <xf numFmtId="14" fontId="43" fillId="0" borderId="22" xfId="0" applyNumberFormat="1" applyFont="1" applyBorder="1" applyAlignment="1">
      <alignment horizontal="center"/>
    </xf>
    <xf numFmtId="14" fontId="43" fillId="0" borderId="11" xfId="0" applyNumberFormat="1" applyFont="1" applyBorder="1" applyAlignment="1">
      <alignment horizontal="center"/>
    </xf>
    <xf numFmtId="0" fontId="43" fillId="3" borderId="11" xfId="0" applyFont="1" applyFill="1" applyBorder="1"/>
    <xf numFmtId="164" fontId="43" fillId="3" borderId="11" xfId="1" applyFont="1" applyFill="1" applyBorder="1"/>
    <xf numFmtId="0" fontId="43" fillId="3" borderId="12" xfId="0" applyFont="1" applyFill="1" applyBorder="1"/>
    <xf numFmtId="164" fontId="43" fillId="3" borderId="22" xfId="0" applyNumberFormat="1" applyFont="1" applyFill="1" applyBorder="1"/>
    <xf numFmtId="14" fontId="43" fillId="3" borderId="11" xfId="0" applyNumberFormat="1" applyFont="1" applyFill="1" applyBorder="1" applyAlignment="1">
      <alignment horizontal="center"/>
    </xf>
    <xf numFmtId="0" fontId="40" fillId="3" borderId="11" xfId="0" applyFont="1" applyFill="1" applyBorder="1"/>
    <xf numFmtId="0" fontId="42" fillId="0" borderId="0" xfId="0" applyFont="1" applyBorder="1"/>
    <xf numFmtId="0" fontId="41" fillId="3" borderId="0" xfId="0" applyFont="1" applyFill="1" applyBorder="1" applyAlignment="1">
      <alignment horizontal="center"/>
    </xf>
    <xf numFmtId="164" fontId="43" fillId="3" borderId="22" xfId="1" applyFont="1" applyFill="1" applyBorder="1" applyAlignment="1">
      <alignment horizontal="left" indent="2"/>
    </xf>
    <xf numFmtId="164" fontId="43" fillId="3" borderId="22" xfId="1" applyFont="1" applyFill="1" applyBorder="1" applyAlignment="1">
      <alignment horizontal="right"/>
    </xf>
    <xf numFmtId="0" fontId="40" fillId="3" borderId="1" xfId="0" applyNumberFormat="1" applyFont="1" applyFill="1" applyBorder="1" applyAlignment="1">
      <alignment horizontal="center" wrapText="1"/>
    </xf>
    <xf numFmtId="0" fontId="40" fillId="3" borderId="1" xfId="0" applyNumberFormat="1" applyFont="1" applyFill="1" applyBorder="1" applyAlignment="1">
      <alignment horizontal="center"/>
    </xf>
    <xf numFmtId="0" fontId="40" fillId="3" borderId="1" xfId="0" applyNumberFormat="1" applyFont="1" applyFill="1" applyBorder="1" applyAlignment="1">
      <alignment horizontal="center" vertical="center"/>
    </xf>
    <xf numFmtId="0" fontId="40" fillId="3" borderId="1" xfId="0" applyNumberFormat="1" applyFont="1" applyFill="1" applyBorder="1" applyAlignment="1"/>
    <xf numFmtId="14" fontId="43" fillId="3" borderId="1" xfId="0" applyNumberFormat="1" applyFont="1" applyFill="1" applyBorder="1"/>
    <xf numFmtId="0" fontId="43" fillId="3" borderId="1" xfId="0" applyFont="1" applyFill="1" applyBorder="1" applyAlignment="1">
      <alignment horizontal="center"/>
    </xf>
    <xf numFmtId="14" fontId="43" fillId="0" borderId="1" xfId="0" applyNumberFormat="1" applyFont="1" applyBorder="1"/>
    <xf numFmtId="0" fontId="43" fillId="0" borderId="1" xfId="0" applyFont="1" applyBorder="1" applyAlignment="1">
      <alignment horizontal="center"/>
    </xf>
    <xf numFmtId="0" fontId="43" fillId="3" borderId="1" xfId="0" applyFont="1" applyFill="1" applyBorder="1" applyAlignment="1">
      <alignment horizontal="right"/>
    </xf>
    <xf numFmtId="14" fontId="43" fillId="3" borderId="22" xfId="0" applyNumberFormat="1" applyFont="1" applyFill="1" applyBorder="1"/>
    <xf numFmtId="0" fontId="43" fillId="3" borderId="22" xfId="0" applyFont="1" applyFill="1" applyBorder="1" applyAlignment="1">
      <alignment horizontal="right"/>
    </xf>
    <xf numFmtId="0" fontId="42" fillId="3" borderId="22" xfId="0" applyFont="1" applyFill="1" applyBorder="1"/>
    <xf numFmtId="14" fontId="43" fillId="3" borderId="11" xfId="0" applyNumberFormat="1" applyFont="1" applyFill="1" applyBorder="1"/>
    <xf numFmtId="14" fontId="43" fillId="0" borderId="22" xfId="0" applyNumberFormat="1" applyFont="1" applyBorder="1"/>
    <xf numFmtId="0" fontId="43" fillId="0" borderId="22" xfId="0" applyFont="1" applyBorder="1" applyAlignment="1">
      <alignment horizontal="center"/>
    </xf>
    <xf numFmtId="14" fontId="43" fillId="0" borderId="11" xfId="0" applyNumberFormat="1" applyFont="1" applyBorder="1"/>
    <xf numFmtId="0" fontId="43" fillId="0" borderId="11" xfId="0" applyFont="1" applyBorder="1" applyAlignment="1">
      <alignment horizontal="center"/>
    </xf>
    <xf numFmtId="14" fontId="43" fillId="3" borderId="3" xfId="0" applyNumberFormat="1" applyFont="1" applyFill="1" applyBorder="1"/>
    <xf numFmtId="0" fontId="42" fillId="3" borderId="1" xfId="0" applyFont="1" applyFill="1" applyBorder="1" applyAlignment="1">
      <alignment horizontal="center"/>
    </xf>
    <xf numFmtId="0" fontId="43" fillId="3" borderId="22" xfId="0" applyFont="1" applyFill="1" applyBorder="1" applyAlignment="1">
      <alignment horizontal="center"/>
    </xf>
    <xf numFmtId="0" fontId="43" fillId="3" borderId="11" xfId="0" applyFont="1" applyFill="1" applyBorder="1" applyAlignment="1">
      <alignment horizontal="center"/>
    </xf>
    <xf numFmtId="0" fontId="40" fillId="3" borderId="0" xfId="0" applyFont="1" applyFill="1" applyBorder="1" applyAlignment="1">
      <alignment horizontal="center" vertical="center"/>
    </xf>
    <xf numFmtId="44" fontId="40" fillId="3" borderId="0" xfId="2" applyFont="1" applyFill="1" applyBorder="1" applyAlignment="1">
      <alignment horizontal="right" wrapText="1"/>
    </xf>
    <xf numFmtId="44" fontId="40" fillId="3" borderId="0" xfId="1" applyNumberFormat="1" applyFont="1" applyFill="1" applyBorder="1"/>
    <xf numFmtId="44" fontId="40" fillId="3" borderId="0" xfId="1" applyNumberFormat="1" applyFont="1" applyFill="1" applyBorder="1" applyAlignment="1">
      <alignment wrapText="1"/>
    </xf>
    <xf numFmtId="44" fontId="40" fillId="3" borderId="0" xfId="0" applyNumberFormat="1" applyFont="1" applyFill="1" applyBorder="1" applyAlignment="1">
      <alignment wrapText="1"/>
    </xf>
    <xf numFmtId="14" fontId="43" fillId="3" borderId="0" xfId="0" applyNumberFormat="1" applyFont="1" applyFill="1" applyBorder="1"/>
    <xf numFmtId="0" fontId="40" fillId="3" borderId="1" xfId="0" applyFont="1" applyFill="1" applyBorder="1" applyAlignment="1">
      <alignment horizontal="center" vertical="center"/>
    </xf>
    <xf numFmtId="44" fontId="40" fillId="3" borderId="1" xfId="2" applyFont="1" applyFill="1" applyBorder="1" applyAlignment="1">
      <alignment horizontal="right" wrapText="1"/>
    </xf>
    <xf numFmtId="44" fontId="40" fillId="3" borderId="1" xfId="1" applyNumberFormat="1" applyFont="1" applyFill="1" applyBorder="1" applyAlignment="1">
      <alignment wrapText="1"/>
    </xf>
    <xf numFmtId="44" fontId="40" fillId="3" borderId="1" xfId="0" applyNumberFormat="1" applyFont="1" applyFill="1" applyBorder="1" applyAlignment="1">
      <alignment wrapText="1"/>
    </xf>
    <xf numFmtId="14" fontId="43" fillId="5" borderId="1" xfId="0" applyNumberFormat="1" applyFont="1" applyFill="1" applyBorder="1"/>
    <xf numFmtId="0" fontId="40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/>
    </xf>
    <xf numFmtId="44" fontId="40" fillId="5" borderId="1" xfId="2" applyFont="1" applyFill="1" applyBorder="1" applyAlignment="1">
      <alignment horizontal="right" wrapText="1"/>
    </xf>
    <xf numFmtId="44" fontId="40" fillId="5" borderId="1" xfId="1" applyNumberFormat="1" applyFont="1" applyFill="1" applyBorder="1"/>
    <xf numFmtId="44" fontId="40" fillId="5" borderId="1" xfId="1" applyNumberFormat="1" applyFont="1" applyFill="1" applyBorder="1" applyAlignment="1">
      <alignment wrapText="1"/>
    </xf>
    <xf numFmtId="44" fontId="40" fillId="5" borderId="1" xfId="0" applyNumberFormat="1" applyFont="1" applyFill="1" applyBorder="1" applyAlignment="1">
      <alignment wrapText="1"/>
    </xf>
    <xf numFmtId="0" fontId="45" fillId="3" borderId="0" xfId="0" applyFont="1" applyFill="1" applyBorder="1" applyAlignment="1">
      <alignment horizontal="center" vertical="center"/>
    </xf>
    <xf numFmtId="0" fontId="46" fillId="3" borderId="0" xfId="0" applyFont="1" applyFill="1" applyBorder="1" applyAlignment="1">
      <alignment horizontal="center"/>
    </xf>
    <xf numFmtId="44" fontId="45" fillId="3" borderId="0" xfId="2" applyFont="1" applyFill="1" applyBorder="1" applyAlignment="1">
      <alignment horizontal="right" wrapText="1"/>
    </xf>
    <xf numFmtId="44" fontId="45" fillId="3" borderId="0" xfId="1" applyNumberFormat="1" applyFont="1" applyFill="1" applyBorder="1"/>
    <xf numFmtId="44" fontId="45" fillId="3" borderId="0" xfId="1" applyNumberFormat="1" applyFont="1" applyFill="1" applyBorder="1" applyAlignment="1">
      <alignment wrapText="1"/>
    </xf>
    <xf numFmtId="44" fontId="45" fillId="3" borderId="0" xfId="0" applyNumberFormat="1" applyFont="1" applyFill="1" applyBorder="1" applyAlignment="1">
      <alignment wrapText="1"/>
    </xf>
    <xf numFmtId="0" fontId="30" fillId="0" borderId="44" xfId="0" applyFont="1" applyBorder="1"/>
    <xf numFmtId="0" fontId="30" fillId="0" borderId="40" xfId="0" applyFont="1" applyBorder="1"/>
    <xf numFmtId="0" fontId="0" fillId="0" borderId="29" xfId="0" applyBorder="1"/>
    <xf numFmtId="0" fontId="30" fillId="0" borderId="0" xfId="0" applyFont="1" applyBorder="1" applyAlignment="1">
      <alignment horizontal="center"/>
    </xf>
    <xf numFmtId="0" fontId="42" fillId="3" borderId="0" xfId="0" applyFont="1" applyFill="1" applyBorder="1"/>
    <xf numFmtId="0" fontId="43" fillId="3" borderId="0" xfId="0" applyFont="1" applyFill="1" applyBorder="1" applyAlignment="1">
      <alignment horizontal="center"/>
    </xf>
    <xf numFmtId="0" fontId="42" fillId="3" borderId="0" xfId="0" applyFont="1" applyFill="1" applyBorder="1" applyAlignment="1">
      <alignment horizontal="center"/>
    </xf>
    <xf numFmtId="14" fontId="43" fillId="3" borderId="0" xfId="0" applyNumberFormat="1" applyFont="1" applyFill="1" applyBorder="1" applyAlignment="1">
      <alignment horizontal="center"/>
    </xf>
    <xf numFmtId="14" fontId="41" fillId="3" borderId="1" xfId="0" applyNumberFormat="1" applyFont="1" applyFill="1" applyBorder="1" applyAlignment="1">
      <alignment horizontal="right"/>
    </xf>
    <xf numFmtId="14" fontId="40" fillId="3" borderId="1" xfId="0" applyNumberFormat="1" applyFont="1" applyFill="1" applyBorder="1" applyAlignment="1">
      <alignment horizontal="right" vertical="center"/>
    </xf>
    <xf numFmtId="14" fontId="40" fillId="3" borderId="1" xfId="0" applyNumberFormat="1" applyFont="1" applyFill="1" applyBorder="1" applyAlignment="1">
      <alignment horizontal="right"/>
    </xf>
    <xf numFmtId="0" fontId="39" fillId="3" borderId="0" xfId="0" applyFont="1" applyFill="1" applyBorder="1" applyAlignment="1">
      <alignment horizontal="center" vertical="center" wrapText="1"/>
    </xf>
    <xf numFmtId="0" fontId="39" fillId="3" borderId="0" xfId="0" applyNumberFormat="1" applyFont="1" applyFill="1" applyBorder="1" applyAlignment="1">
      <alignment horizontal="center" vertical="center" wrapText="1"/>
    </xf>
    <xf numFmtId="0" fontId="39" fillId="3" borderId="0" xfId="0" applyFont="1" applyFill="1" applyBorder="1" applyAlignment="1">
      <alignment horizontal="left" vertical="center" wrapText="1"/>
    </xf>
    <xf numFmtId="0" fontId="39" fillId="3" borderId="0" xfId="0" applyFont="1" applyFill="1" applyBorder="1" applyAlignment="1">
      <alignment horizontal="center" wrapText="1"/>
    </xf>
    <xf numFmtId="44" fontId="39" fillId="3" borderId="0" xfId="2" applyFont="1" applyFill="1" applyBorder="1" applyAlignment="1">
      <alignment horizontal="center" vertical="center" wrapText="1"/>
    </xf>
    <xf numFmtId="44" fontId="38" fillId="3" borderId="0" xfId="0" applyNumberFormat="1" applyFont="1" applyFill="1" applyBorder="1" applyAlignment="1">
      <alignment horizontal="center" vertical="center" wrapText="1"/>
    </xf>
    <xf numFmtId="14" fontId="39" fillId="3" borderId="0" xfId="0" applyNumberFormat="1" applyFont="1" applyFill="1" applyBorder="1" applyAlignment="1">
      <alignment horizontal="center" vertical="center" wrapText="1"/>
    </xf>
    <xf numFmtId="0" fontId="39" fillId="3" borderId="0" xfId="0" applyNumberFormat="1" applyFont="1" applyFill="1" applyBorder="1" applyAlignment="1">
      <alignment vertical="center" wrapText="1"/>
    </xf>
    <xf numFmtId="14" fontId="39" fillId="3" borderId="29" xfId="0" applyNumberFormat="1" applyFont="1" applyFill="1" applyBorder="1" applyAlignment="1">
      <alignment horizontal="center" vertical="center" wrapText="1"/>
    </xf>
    <xf numFmtId="0" fontId="39" fillId="3" borderId="29" xfId="0" applyNumberFormat="1" applyFont="1" applyFill="1" applyBorder="1" applyAlignment="1">
      <alignment vertical="center" wrapText="1"/>
    </xf>
    <xf numFmtId="0" fontId="47" fillId="0" borderId="0" xfId="0" applyFont="1" applyBorder="1"/>
    <xf numFmtId="0" fontId="48" fillId="0" borderId="0" xfId="0" applyFont="1" applyBorder="1" applyAlignment="1">
      <alignment horizontal="center"/>
    </xf>
    <xf numFmtId="0" fontId="49" fillId="0" borderId="0" xfId="0" applyNumberFormat="1" applyFont="1" applyBorder="1" applyAlignment="1">
      <alignment horizontal="left"/>
    </xf>
    <xf numFmtId="0" fontId="49" fillId="0" borderId="0" xfId="0" applyFont="1" applyBorder="1"/>
    <xf numFmtId="0" fontId="50" fillId="0" borderId="0" xfId="0" applyFont="1" applyBorder="1" applyAlignment="1"/>
    <xf numFmtId="0" fontId="48" fillId="3" borderId="0" xfId="0" applyFont="1" applyFill="1" applyBorder="1" applyAlignment="1">
      <alignment horizontal="center"/>
    </xf>
    <xf numFmtId="0" fontId="47" fillId="0" borderId="0" xfId="0" applyFont="1" applyBorder="1" applyAlignment="1">
      <alignment horizontal="center" wrapText="1"/>
    </xf>
    <xf numFmtId="0" fontId="50" fillId="0" borderId="0" xfId="0" applyFont="1" applyBorder="1" applyAlignment="1">
      <alignment horizontal="left"/>
    </xf>
    <xf numFmtId="0" fontId="50" fillId="0" borderId="0" xfId="0" applyFont="1" applyBorder="1" applyAlignment="1">
      <alignment horizontal="center"/>
    </xf>
    <xf numFmtId="0" fontId="51" fillId="0" borderId="0" xfId="0" applyNumberFormat="1" applyFont="1" applyBorder="1" applyAlignment="1">
      <alignment horizontal="left"/>
    </xf>
    <xf numFmtId="0" fontId="49" fillId="0" borderId="0" xfId="0" applyFont="1" applyBorder="1" applyAlignment="1">
      <alignment horizontal="center"/>
    </xf>
    <xf numFmtId="44" fontId="49" fillId="3" borderId="0" xfId="2" applyFont="1" applyFill="1" applyBorder="1" applyAlignment="1">
      <alignment horizontal="left"/>
    </xf>
    <xf numFmtId="0" fontId="52" fillId="3" borderId="0" xfId="0" applyFont="1" applyFill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53" fillId="0" borderId="0" xfId="0" applyNumberFormat="1" applyFont="1" applyBorder="1" applyAlignment="1">
      <alignment horizontal="left"/>
    </xf>
    <xf numFmtId="0" fontId="49" fillId="0" borderId="0" xfId="0" applyFont="1" applyBorder="1" applyAlignment="1">
      <alignment horizontal="left"/>
    </xf>
    <xf numFmtId="0" fontId="47" fillId="0" borderId="0" xfId="0" applyFont="1" applyBorder="1" applyAlignment="1">
      <alignment horizontal="left"/>
    </xf>
    <xf numFmtId="44" fontId="55" fillId="2" borderId="1" xfId="0" applyNumberFormat="1" applyFont="1" applyFill="1" applyBorder="1" applyAlignment="1">
      <alignment horizontal="center" vertical="center"/>
    </xf>
    <xf numFmtId="44" fontId="55" fillId="3" borderId="1" xfId="0" applyNumberFormat="1" applyFont="1" applyFill="1" applyBorder="1" applyAlignment="1">
      <alignment horizontal="center" vertical="center" wrapText="1"/>
    </xf>
    <xf numFmtId="44" fontId="55" fillId="3" borderId="43" xfId="0" applyNumberFormat="1" applyFont="1" applyFill="1" applyBorder="1" applyAlignment="1">
      <alignment horizontal="center" vertical="center" wrapText="1"/>
    </xf>
    <xf numFmtId="0" fontId="43" fillId="3" borderId="0" xfId="0" applyFont="1" applyFill="1" applyBorder="1"/>
    <xf numFmtId="0" fontId="40" fillId="3" borderId="0" xfId="0" applyFont="1" applyFill="1" applyBorder="1"/>
    <xf numFmtId="0" fontId="40" fillId="3" borderId="0" xfId="0" applyFont="1" applyFill="1" applyBorder="1" applyAlignment="1">
      <alignment horizontal="center"/>
    </xf>
    <xf numFmtId="44" fontId="43" fillId="3" borderId="0" xfId="2" applyFont="1" applyFill="1" applyBorder="1"/>
    <xf numFmtId="164" fontId="43" fillId="3" borderId="0" xfId="1" applyFont="1" applyFill="1" applyBorder="1"/>
    <xf numFmtId="44" fontId="43" fillId="3" borderId="0" xfId="0" applyNumberFormat="1" applyFont="1" applyFill="1" applyBorder="1"/>
    <xf numFmtId="14" fontId="43" fillId="3" borderId="19" xfId="0" applyNumberFormat="1" applyFont="1" applyFill="1" applyBorder="1"/>
    <xf numFmtId="0" fontId="43" fillId="3" borderId="19" xfId="0" applyFont="1" applyFill="1" applyBorder="1" applyAlignment="1">
      <alignment horizontal="center"/>
    </xf>
    <xf numFmtId="14" fontId="43" fillId="3" borderId="19" xfId="0" applyNumberFormat="1" applyFont="1" applyFill="1" applyBorder="1" applyAlignment="1">
      <alignment horizontal="center"/>
    </xf>
    <xf numFmtId="0" fontId="43" fillId="3" borderId="19" xfId="0" applyFont="1" applyFill="1" applyBorder="1"/>
    <xf numFmtId="0" fontId="40" fillId="3" borderId="19" xfId="0" applyFont="1" applyFill="1" applyBorder="1"/>
    <xf numFmtId="0" fontId="40" fillId="3" borderId="19" xfId="0" applyFont="1" applyFill="1" applyBorder="1" applyAlignment="1">
      <alignment horizontal="center"/>
    </xf>
    <xf numFmtId="44" fontId="43" fillId="3" borderId="19" xfId="2" applyFont="1" applyFill="1" applyBorder="1"/>
    <xf numFmtId="164" fontId="43" fillId="3" borderId="19" xfId="1" applyFont="1" applyFill="1" applyBorder="1"/>
    <xf numFmtId="44" fontId="43" fillId="3" borderId="19" xfId="0" applyNumberFormat="1" applyFont="1" applyFill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9" fillId="0" borderId="24" xfId="0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center" vertical="center"/>
    </xf>
    <xf numFmtId="0" fontId="29" fillId="0" borderId="26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14" fontId="16" fillId="0" borderId="0" xfId="0" applyNumberFormat="1" applyFont="1" applyBorder="1" applyAlignment="1">
      <alignment horizontal="center" vertical="center"/>
    </xf>
    <xf numFmtId="14" fontId="16" fillId="0" borderId="4" xfId="0" applyNumberFormat="1" applyFont="1" applyBorder="1" applyAlignment="1">
      <alignment horizontal="center" vertical="center"/>
    </xf>
    <xf numFmtId="14" fontId="16" fillId="0" borderId="29" xfId="0" applyNumberFormat="1" applyFont="1" applyBorder="1" applyAlignment="1">
      <alignment horizontal="center" vertical="center"/>
    </xf>
    <xf numFmtId="14" fontId="16" fillId="0" borderId="31" xfId="0" applyNumberFormat="1" applyFont="1" applyBorder="1" applyAlignment="1">
      <alignment horizontal="center" vertical="center"/>
    </xf>
    <xf numFmtId="14" fontId="3" fillId="2" borderId="36" xfId="0" applyNumberFormat="1" applyFont="1" applyFill="1" applyBorder="1" applyAlignment="1">
      <alignment horizontal="center" vertical="center" wrapText="1"/>
    </xf>
    <xf numFmtId="14" fontId="3" fillId="2" borderId="28" xfId="0" applyNumberFormat="1" applyFont="1" applyFill="1" applyBorder="1" applyAlignment="1">
      <alignment horizontal="center" vertical="center" wrapText="1"/>
    </xf>
    <xf numFmtId="14" fontId="3" fillId="2" borderId="37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1" fillId="2" borderId="34" xfId="0" applyFont="1" applyFill="1" applyBorder="1" applyAlignment="1">
      <alignment horizontal="center" wrapText="1"/>
    </xf>
    <xf numFmtId="0" fontId="31" fillId="2" borderId="12" xfId="0" applyFont="1" applyFill="1" applyBorder="1" applyAlignment="1">
      <alignment horizontal="center" wrapText="1"/>
    </xf>
    <xf numFmtId="0" fontId="31" fillId="2" borderId="35" xfId="0" applyFont="1" applyFill="1" applyBorder="1" applyAlignment="1">
      <alignment horizontal="center" wrapText="1"/>
    </xf>
    <xf numFmtId="44" fontId="3" fillId="2" borderId="34" xfId="2" applyFont="1" applyFill="1" applyBorder="1" applyAlignment="1">
      <alignment horizontal="center" vertical="center" wrapText="1"/>
    </xf>
    <xf numFmtId="44" fontId="3" fillId="2" borderId="12" xfId="2" applyFont="1" applyFill="1" applyBorder="1" applyAlignment="1">
      <alignment horizontal="center" vertical="center" wrapText="1"/>
    </xf>
    <xf numFmtId="44" fontId="3" fillId="2" borderId="35" xfId="2" applyFont="1" applyFill="1" applyBorder="1" applyAlignment="1">
      <alignment horizontal="center" vertical="center" wrapText="1"/>
    </xf>
    <xf numFmtId="14" fontId="14" fillId="2" borderId="32" xfId="0" applyNumberFormat="1" applyFont="1" applyFill="1" applyBorder="1" applyAlignment="1">
      <alignment horizontal="center" vertical="center"/>
    </xf>
    <xf numFmtId="14" fontId="14" fillId="2" borderId="33" xfId="0" applyNumberFormat="1" applyFont="1" applyFill="1" applyBorder="1" applyAlignment="1">
      <alignment horizontal="center" vertical="center"/>
    </xf>
    <xf numFmtId="14" fontId="14" fillId="2" borderId="30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55" fillId="2" borderId="12" xfId="0" applyFont="1" applyFill="1" applyBorder="1" applyAlignment="1">
      <alignment horizontal="center" vertical="center" wrapText="1"/>
    </xf>
    <xf numFmtId="0" fontId="55" fillId="2" borderId="11" xfId="0" applyFont="1" applyFill="1" applyBorder="1" applyAlignment="1">
      <alignment horizontal="center" vertical="center" wrapText="1"/>
    </xf>
    <xf numFmtId="0" fontId="55" fillId="2" borderId="12" xfId="0" applyFont="1" applyFill="1" applyBorder="1" applyAlignment="1">
      <alignment horizontal="center" wrapText="1"/>
    </xf>
    <xf numFmtId="0" fontId="55" fillId="2" borderId="11" xfId="0" applyFont="1" applyFill="1" applyBorder="1" applyAlignment="1">
      <alignment horizontal="center" wrapText="1"/>
    </xf>
    <xf numFmtId="44" fontId="55" fillId="2" borderId="12" xfId="2" applyFont="1" applyFill="1" applyBorder="1" applyAlignment="1">
      <alignment horizontal="center" vertical="center" wrapText="1"/>
    </xf>
    <xf numFmtId="44" fontId="55" fillId="2" borderId="11" xfId="2" applyFont="1" applyFill="1" applyBorder="1" applyAlignment="1">
      <alignment horizontal="center" vertical="center" wrapText="1"/>
    </xf>
    <xf numFmtId="14" fontId="54" fillId="2" borderId="5" xfId="0" applyNumberFormat="1" applyFont="1" applyFill="1" applyBorder="1" applyAlignment="1">
      <alignment horizontal="center" vertical="center"/>
    </xf>
    <xf numFmtId="14" fontId="54" fillId="2" borderId="6" xfId="0" applyNumberFormat="1" applyFont="1" applyFill="1" applyBorder="1" applyAlignment="1">
      <alignment horizontal="center" vertical="center"/>
    </xf>
    <xf numFmtId="14" fontId="54" fillId="2" borderId="41" xfId="0" applyNumberFormat="1" applyFont="1" applyFill="1" applyBorder="1" applyAlignment="1">
      <alignment horizontal="center" vertical="center"/>
    </xf>
    <xf numFmtId="0" fontId="55" fillId="2" borderId="8" xfId="0" applyFont="1" applyFill="1" applyBorder="1" applyAlignment="1">
      <alignment horizontal="center" vertical="center"/>
    </xf>
    <xf numFmtId="0" fontId="55" fillId="2" borderId="9" xfId="0" applyFont="1" applyFill="1" applyBorder="1" applyAlignment="1">
      <alignment horizontal="center" vertical="center"/>
    </xf>
    <xf numFmtId="0" fontId="55" fillId="2" borderId="42" xfId="0" applyFont="1" applyFill="1" applyBorder="1" applyAlignment="1">
      <alignment horizontal="center" vertical="center"/>
    </xf>
    <xf numFmtId="14" fontId="55" fillId="2" borderId="38" xfId="0" applyNumberFormat="1" applyFont="1" applyFill="1" applyBorder="1" applyAlignment="1">
      <alignment horizontal="center" vertical="center" wrapText="1"/>
    </xf>
    <xf numFmtId="14" fontId="55" fillId="2" borderId="39" xfId="0" applyNumberFormat="1" applyFont="1" applyFill="1" applyBorder="1" applyAlignment="1">
      <alignment horizontal="center" vertical="center" wrapText="1"/>
    </xf>
    <xf numFmtId="0" fontId="55" fillId="2" borderId="4" xfId="0" applyNumberFormat="1" applyFont="1" applyFill="1" applyBorder="1" applyAlignment="1">
      <alignment vertical="center" wrapText="1"/>
    </xf>
    <xf numFmtId="0" fontId="55" fillId="2" borderId="6" xfId="0" applyNumberFormat="1" applyFont="1" applyFill="1" applyBorder="1" applyAlignment="1">
      <alignment vertical="center" wrapText="1"/>
    </xf>
    <xf numFmtId="0" fontId="55" fillId="2" borderId="12" xfId="0" applyNumberFormat="1" applyFont="1" applyFill="1" applyBorder="1" applyAlignment="1">
      <alignment horizontal="center" vertical="center" wrapText="1"/>
    </xf>
    <xf numFmtId="0" fontId="55" fillId="2" borderId="11" xfId="0" applyNumberFormat="1" applyFont="1" applyFill="1" applyBorder="1" applyAlignment="1">
      <alignment horizontal="center" vertical="center" wrapText="1"/>
    </xf>
    <xf numFmtId="0" fontId="55" fillId="2" borderId="12" xfId="0" applyFont="1" applyFill="1" applyBorder="1" applyAlignment="1">
      <alignment horizontal="left" vertical="center" wrapText="1"/>
    </xf>
    <xf numFmtId="0" fontId="55" fillId="2" borderId="11" xfId="0" applyFont="1" applyFill="1" applyBorder="1" applyAlignment="1">
      <alignment horizontal="left" vertical="center" wrapText="1"/>
    </xf>
    <xf numFmtId="0" fontId="41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 wrapText="1"/>
    </xf>
    <xf numFmtId="14" fontId="41" fillId="0" borderId="0" xfId="0" applyNumberFormat="1" applyFont="1" applyBorder="1" applyAlignment="1">
      <alignment horizontal="center" vertical="center"/>
    </xf>
    <xf numFmtId="0" fontId="55" fillId="2" borderId="7" xfId="0" applyNumberFormat="1" applyFont="1" applyFill="1" applyBorder="1" applyAlignment="1">
      <alignment vertical="center" wrapText="1"/>
    </xf>
    <xf numFmtId="14" fontId="54" fillId="2" borderId="7" xfId="0" applyNumberFormat="1" applyFont="1" applyFill="1" applyBorder="1" applyAlignment="1">
      <alignment horizontal="center" vertical="center"/>
    </xf>
    <xf numFmtId="0" fontId="55" fillId="2" borderId="10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1492250</xdr:colOff>
      <xdr:row>2</xdr:row>
      <xdr:rowOff>0</xdr:rowOff>
    </xdr:from>
    <xdr:to>
      <xdr:col>3</xdr:col>
      <xdr:colOff>3265715</xdr:colOff>
      <xdr:row>9</xdr:row>
      <xdr:rowOff>221117</xdr:rowOff>
    </xdr:to>
    <xdr:pic>
      <xdr:nvPicPr>
        <xdr:cNvPr id="2" name="Picture 205">
          <a:extLst>
            <a:ext uri="{FF2B5EF4-FFF2-40B4-BE49-F238E27FC236}">
              <a16:creationId xmlns:a16="http://schemas.microsoft.com/office/drawing/2014/main" id="{AD9C36BB-98F6-4A0D-A141-8FD10603E7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5500" y="857250"/>
          <a:ext cx="8345715" cy="32056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4.4"/>
  <cols>
    <col min="3" max="3" width="19.33203125" customWidth="1"/>
    <col min="5" max="5" width="9.33203125" customWidth="1"/>
    <col min="6" max="6" width="16.33203125" customWidth="1"/>
    <col min="7" max="7" width="14.88671875" customWidth="1"/>
  </cols>
  <sheetData>
    <row r="3" spans="2:9">
      <c r="C3" s="4" t="s">
        <v>14</v>
      </c>
      <c r="D3" s="11"/>
      <c r="E3" s="11"/>
      <c r="F3" s="11"/>
      <c r="G3" s="12"/>
      <c r="H3" s="12"/>
      <c r="I3" s="12"/>
    </row>
    <row r="4" spans="2:9">
      <c r="B4" s="5"/>
      <c r="C4" s="6" t="s">
        <v>15</v>
      </c>
      <c r="D4" s="7"/>
      <c r="E4" s="7"/>
      <c r="F4" s="12"/>
      <c r="G4" s="12"/>
      <c r="H4" s="12"/>
      <c r="I4" s="13"/>
    </row>
    <row r="5" spans="2:9">
      <c r="B5" s="5"/>
      <c r="C5" s="7"/>
      <c r="D5" s="8" t="s">
        <v>16</v>
      </c>
      <c r="E5" s="8"/>
      <c r="F5" s="7"/>
      <c r="G5" s="7"/>
      <c r="H5" s="7"/>
      <c r="I5" s="12"/>
    </row>
    <row r="6" spans="2:9">
      <c r="B6" s="5"/>
      <c r="C6" s="7"/>
      <c r="D6" s="8"/>
      <c r="E6" s="8"/>
      <c r="F6" s="7"/>
      <c r="G6" s="7"/>
      <c r="H6" s="7"/>
      <c r="I6" s="12"/>
    </row>
    <row r="7" spans="2:9">
      <c r="B7" s="7"/>
      <c r="C7" s="7"/>
      <c r="D7" s="9" t="s">
        <v>21</v>
      </c>
      <c r="E7" s="9"/>
      <c r="F7" s="7"/>
      <c r="G7" s="7"/>
      <c r="H7" s="7"/>
      <c r="I7" s="10"/>
    </row>
    <row r="8" spans="2:9">
      <c r="B8" s="5"/>
      <c r="C8" s="5"/>
      <c r="D8" s="5"/>
      <c r="E8" s="5"/>
      <c r="F8" s="5"/>
      <c r="G8" s="5"/>
      <c r="H8" s="5"/>
    </row>
    <row r="9" spans="2:9">
      <c r="B9" s="2"/>
      <c r="C9" s="2"/>
      <c r="D9" s="2"/>
      <c r="E9" s="2"/>
      <c r="F9" s="2"/>
    </row>
    <row r="10" spans="2:9" ht="18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>
      <c r="B11" s="15"/>
      <c r="C11" s="24"/>
      <c r="D11" s="16"/>
      <c r="E11" s="24"/>
      <c r="F11" s="25"/>
      <c r="G11" s="25"/>
      <c r="H11" s="16"/>
    </row>
    <row r="12" spans="2:9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>
      <c r="B17" s="18"/>
      <c r="C17" s="20"/>
      <c r="D17" s="19"/>
      <c r="E17" s="20"/>
      <c r="F17" s="27"/>
      <c r="G17" s="32"/>
      <c r="H17" s="29"/>
    </row>
    <row r="18" spans="2:8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>
      <c r="B19" s="18" t="s">
        <v>18</v>
      </c>
      <c r="C19" s="20"/>
      <c r="D19" s="19"/>
      <c r="E19" s="20"/>
      <c r="F19" s="28">
        <v>206.44</v>
      </c>
      <c r="G19" s="33"/>
    </row>
    <row r="21" spans="2:8">
      <c r="F21" s="1"/>
      <c r="H21" s="3"/>
    </row>
    <row r="22" spans="2:8">
      <c r="F22" s="1"/>
      <c r="H22" s="3"/>
    </row>
    <row r="23" spans="2:8">
      <c r="F23" s="1"/>
      <c r="H23" s="3"/>
    </row>
    <row r="24" spans="2:8">
      <c r="F24" s="1"/>
      <c r="H24" s="3"/>
    </row>
    <row r="25" spans="2:8">
      <c r="F25" s="1"/>
      <c r="H25" s="3"/>
    </row>
    <row r="26" spans="2:8">
      <c r="F26" s="1"/>
      <c r="H26" s="3"/>
    </row>
    <row r="27" spans="2:8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4.4"/>
  <cols>
    <col min="2" max="2" width="14.5546875" customWidth="1"/>
    <col min="4" max="4" width="16" customWidth="1"/>
    <col min="5" max="5" width="15" customWidth="1"/>
  </cols>
  <sheetData>
    <row r="3" spans="1:7">
      <c r="A3" s="38" t="s">
        <v>14</v>
      </c>
      <c r="B3" s="38"/>
      <c r="C3" s="38"/>
      <c r="D3" s="38"/>
      <c r="E3" s="38"/>
      <c r="F3" s="38"/>
    </row>
    <row r="4" spans="1:7">
      <c r="A4" s="6" t="s">
        <v>15</v>
      </c>
      <c r="B4" s="6"/>
      <c r="C4" s="6"/>
      <c r="D4" s="6"/>
      <c r="E4" s="6"/>
      <c r="F4" s="6"/>
    </row>
    <row r="5" spans="1:7">
      <c r="A5" s="39" t="s">
        <v>16</v>
      </c>
      <c r="B5" s="39"/>
      <c r="C5" s="39"/>
      <c r="D5" s="39"/>
      <c r="E5" s="39"/>
      <c r="F5" s="39"/>
    </row>
    <row r="6" spans="1:7">
      <c r="A6" s="5"/>
      <c r="B6" s="7"/>
      <c r="C6" s="8"/>
      <c r="D6" s="8"/>
      <c r="E6" s="7"/>
      <c r="F6" s="7"/>
    </row>
    <row r="7" spans="1:7">
      <c r="A7" s="40" t="s">
        <v>56</v>
      </c>
      <c r="B7" s="40"/>
      <c r="C7" s="40"/>
      <c r="D7" s="40"/>
      <c r="E7" s="40"/>
      <c r="F7" s="40"/>
    </row>
    <row r="8" spans="1:7">
      <c r="A8" s="5"/>
      <c r="B8" s="5"/>
      <c r="C8" s="5"/>
      <c r="D8" s="5"/>
      <c r="E8" s="5"/>
      <c r="F8" s="5"/>
    </row>
    <row r="9" spans="1:7">
      <c r="A9" s="2"/>
      <c r="B9" s="2"/>
      <c r="C9" s="2"/>
      <c r="D9" s="2"/>
      <c r="E9" s="2"/>
    </row>
    <row r="10" spans="1:7" ht="18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>
      <c r="A16" s="15"/>
      <c r="B16" s="17"/>
      <c r="C16" s="16"/>
      <c r="D16" s="17"/>
      <c r="E16" s="26"/>
      <c r="F16" s="31"/>
    </row>
    <row r="17" spans="1:6">
      <c r="A17" s="15"/>
      <c r="B17" s="17"/>
      <c r="C17" s="15"/>
      <c r="D17" s="17"/>
      <c r="E17" s="26"/>
      <c r="F17" s="31"/>
    </row>
    <row r="18" spans="1:6">
      <c r="A18" s="15"/>
      <c r="B18" s="17"/>
      <c r="C18" s="16"/>
      <c r="D18" s="17"/>
      <c r="E18" s="26"/>
      <c r="F18" s="31"/>
    </row>
    <row r="19" spans="1:6">
      <c r="A19" s="15"/>
      <c r="B19" s="17"/>
      <c r="C19" s="16"/>
      <c r="D19" s="17"/>
      <c r="E19" s="26"/>
      <c r="F19" s="31"/>
    </row>
    <row r="20" spans="1:6">
      <c r="A20" s="18"/>
      <c r="B20" s="20"/>
      <c r="C20" s="19"/>
      <c r="D20" s="20"/>
      <c r="E20" s="27"/>
      <c r="F20" s="32"/>
    </row>
    <row r="21" spans="1:6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4.4"/>
  <cols>
    <col min="7" max="7" width="14.109375" customWidth="1"/>
  </cols>
  <sheetData>
    <row r="3" spans="2:7" ht="18">
      <c r="B3" s="35" t="s">
        <v>53</v>
      </c>
      <c r="C3" s="35"/>
      <c r="D3" s="35"/>
      <c r="E3" s="35"/>
    </row>
    <row r="5" spans="2:7">
      <c r="B5" t="s">
        <v>22</v>
      </c>
      <c r="D5" t="s">
        <v>23</v>
      </c>
      <c r="G5" s="1">
        <v>2500</v>
      </c>
    </row>
    <row r="6" spans="2:7">
      <c r="B6" t="s">
        <v>24</v>
      </c>
      <c r="D6" t="s">
        <v>25</v>
      </c>
      <c r="G6" s="1">
        <v>937</v>
      </c>
    </row>
    <row r="7" spans="2:7">
      <c r="B7" t="s">
        <v>27</v>
      </c>
      <c r="D7" t="s">
        <v>26</v>
      </c>
      <c r="G7" s="1">
        <v>338</v>
      </c>
    </row>
    <row r="8" spans="2:7">
      <c r="B8" t="s">
        <v>28</v>
      </c>
      <c r="D8" t="s">
        <v>29</v>
      </c>
      <c r="G8" s="1">
        <v>789.65</v>
      </c>
    </row>
    <row r="9" spans="2:7">
      <c r="B9" t="s">
        <v>30</v>
      </c>
      <c r="D9" t="s">
        <v>5</v>
      </c>
      <c r="G9" s="1">
        <v>1041.56</v>
      </c>
    </row>
    <row r="10" spans="2:7">
      <c r="B10" t="s">
        <v>31</v>
      </c>
      <c r="D10" t="s">
        <v>32</v>
      </c>
      <c r="G10" s="1">
        <v>770</v>
      </c>
    </row>
    <row r="11" spans="2:7">
      <c r="B11" t="s">
        <v>33</v>
      </c>
      <c r="D11" t="s">
        <v>34</v>
      </c>
      <c r="G11" s="1">
        <v>8400</v>
      </c>
    </row>
    <row r="12" spans="2:7">
      <c r="B12" t="s">
        <v>35</v>
      </c>
      <c r="D12" t="s">
        <v>36</v>
      </c>
      <c r="G12" s="1">
        <v>90</v>
      </c>
    </row>
    <row r="13" spans="2:7">
      <c r="B13" t="s">
        <v>37</v>
      </c>
      <c r="D13" s="15" t="s">
        <v>38</v>
      </c>
      <c r="G13" s="1">
        <v>7600</v>
      </c>
    </row>
    <row r="14" spans="2:7">
      <c r="D14" s="15" t="s">
        <v>39</v>
      </c>
      <c r="G14" s="1">
        <v>2015</v>
      </c>
    </row>
    <row r="15" spans="2:7">
      <c r="D15" s="15" t="s">
        <v>40</v>
      </c>
      <c r="G15" s="1">
        <v>3202.04</v>
      </c>
    </row>
    <row r="16" spans="2:7">
      <c r="D16" s="15" t="s">
        <v>41</v>
      </c>
      <c r="G16" s="1">
        <v>1989.96</v>
      </c>
    </row>
    <row r="17" spans="2:7">
      <c r="D17" s="15" t="s">
        <v>42</v>
      </c>
      <c r="G17" s="1">
        <v>469</v>
      </c>
    </row>
    <row r="18" spans="2:7">
      <c r="D18" s="15" t="s">
        <v>43</v>
      </c>
      <c r="G18" s="1">
        <v>939.7</v>
      </c>
    </row>
    <row r="19" spans="2:7">
      <c r="D19" s="15" t="s">
        <v>44</v>
      </c>
      <c r="G19" s="1">
        <v>270</v>
      </c>
    </row>
    <row r="20" spans="2:7">
      <c r="B20" t="s">
        <v>45</v>
      </c>
      <c r="D20" s="34" t="s">
        <v>46</v>
      </c>
      <c r="G20" s="1">
        <v>5092.57</v>
      </c>
    </row>
    <row r="21" spans="2:7">
      <c r="D21" s="34" t="s">
        <v>49</v>
      </c>
      <c r="G21" s="1">
        <v>5000</v>
      </c>
    </row>
    <row r="22" spans="2:7">
      <c r="B22" t="s">
        <v>47</v>
      </c>
      <c r="D22" s="34" t="s">
        <v>48</v>
      </c>
      <c r="G22" s="1">
        <v>6082</v>
      </c>
    </row>
    <row r="23" spans="2:7">
      <c r="B23" t="s">
        <v>50</v>
      </c>
      <c r="D23" s="34" t="s">
        <v>46</v>
      </c>
      <c r="G23" s="1">
        <v>3210.15</v>
      </c>
    </row>
    <row r="24" spans="2:7">
      <c r="B24" t="s">
        <v>51</v>
      </c>
      <c r="D24" s="34" t="s">
        <v>52</v>
      </c>
      <c r="G24" s="1">
        <v>7623</v>
      </c>
    </row>
    <row r="25" spans="2:7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4.4"/>
  <cols>
    <col min="1" max="1" width="11" customWidth="1"/>
    <col min="3" max="3" width="16.6640625" customWidth="1"/>
    <col min="5" max="5" width="22.88671875" customWidth="1"/>
    <col min="6" max="6" width="16.33203125" customWidth="1"/>
    <col min="7" max="7" width="20.44140625" customWidth="1"/>
  </cols>
  <sheetData>
    <row r="2" spans="1:8">
      <c r="B2" s="4" t="s">
        <v>77</v>
      </c>
      <c r="C2" s="11"/>
      <c r="D2" s="11"/>
      <c r="E2" s="11"/>
      <c r="F2" s="12"/>
      <c r="G2" s="12"/>
      <c r="H2" s="12"/>
    </row>
    <row r="3" spans="1:8">
      <c r="B3" s="6" t="s">
        <v>94</v>
      </c>
      <c r="C3" s="7"/>
      <c r="D3" s="7"/>
      <c r="E3" s="12"/>
      <c r="F3" s="12"/>
      <c r="G3" s="12"/>
      <c r="H3" s="12"/>
    </row>
    <row r="4" spans="1:8">
      <c r="B4" s="7"/>
      <c r="C4" s="8" t="s">
        <v>16</v>
      </c>
      <c r="D4" s="8"/>
      <c r="E4" s="7"/>
      <c r="F4" s="7"/>
      <c r="G4" s="7"/>
      <c r="H4" s="7"/>
    </row>
    <row r="5" spans="1:8">
      <c r="B5" s="7"/>
      <c r="C5" s="8"/>
      <c r="D5" s="8"/>
      <c r="E5" s="7"/>
      <c r="F5" s="7"/>
      <c r="G5" s="7"/>
      <c r="H5" s="7"/>
    </row>
    <row r="6" spans="1:8">
      <c r="B6" s="7"/>
      <c r="C6" s="9" t="s">
        <v>120</v>
      </c>
      <c r="D6" s="9"/>
      <c r="E6" s="7"/>
      <c r="F6" s="7"/>
      <c r="G6" s="7"/>
      <c r="H6" s="7"/>
    </row>
    <row r="7" spans="1:8">
      <c r="B7" s="2"/>
      <c r="C7" s="2"/>
      <c r="D7" s="2"/>
      <c r="E7" s="2"/>
      <c r="F7" s="2"/>
    </row>
    <row r="8" spans="1:8" ht="32.25" customHeight="1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" thickBot="1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>
      <c r="A45" s="391" t="s">
        <v>17</v>
      </c>
      <c r="B45" s="392"/>
      <c r="C45" s="392"/>
      <c r="D45" s="392"/>
      <c r="E45" s="393"/>
      <c r="F45" s="41">
        <f>F9+F10+F11+F12+F13+F14+F15+F16+F17+F18+F19+F20+F21+F22+F23+F24+F25+F26+F27+F28+F29+F30+F31+F32+F33+F34+F35+F36+F37+F38+F39+F40+F41+F42+F43+F44</f>
        <v>12608581.800000001</v>
      </c>
    </row>
    <row r="48" spans="1:8">
      <c r="E48" s="16"/>
      <c r="F48" s="16"/>
    </row>
    <row r="49" spans="2:5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91"/>
  <sheetViews>
    <sheetView view="pageBreakPreview" topLeftCell="A4" zoomScale="55" zoomScaleNormal="70" zoomScaleSheetLayoutView="55" zoomScalePageLayoutView="40" workbookViewId="0">
      <selection activeCell="F19" sqref="F19"/>
    </sheetView>
  </sheetViews>
  <sheetFormatPr baseColWidth="10" defaultRowHeight="14.4"/>
  <cols>
    <col min="1" max="1" width="15.33203125" style="3" customWidth="1"/>
    <col min="2" max="2" width="22" style="112" customWidth="1"/>
    <col min="3" max="3" width="22.44140625" customWidth="1"/>
    <col min="4" max="4" width="27.5546875" style="112" bestFit="1" customWidth="1"/>
    <col min="5" max="5" width="38.33203125" style="201" customWidth="1"/>
    <col min="6" max="6" width="46.6640625" customWidth="1"/>
    <col min="7" max="7" width="15.109375" style="205" customWidth="1"/>
    <col min="8" max="8" width="25.109375" style="128" customWidth="1"/>
    <col min="9" max="9" width="20.44140625" style="115" bestFit="1" customWidth="1"/>
    <col min="10" max="10" width="19.6640625" style="115" bestFit="1" customWidth="1"/>
    <col min="11" max="11" width="20.88671875" style="115" bestFit="1" customWidth="1"/>
    <col min="12" max="12" width="10.88671875" style="115" customWidth="1"/>
    <col min="13" max="13" width="20" style="224" customWidth="1"/>
    <col min="14" max="14" width="11.44140625" style="213"/>
    <col min="15" max="15" width="0.5546875" style="213" customWidth="1"/>
    <col min="16" max="16" width="11.44140625" style="213" hidden="1" customWidth="1"/>
    <col min="17" max="20" width="11.44140625" hidden="1" customWidth="1"/>
  </cols>
  <sheetData>
    <row r="1" spans="1:16" ht="15" customHeight="1">
      <c r="A1" s="402" t="s">
        <v>194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3"/>
    </row>
    <row r="2" spans="1:16" ht="9" customHeight="1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3"/>
    </row>
    <row r="3" spans="1:16" ht="18" customHeight="1">
      <c r="A3" s="404" t="s">
        <v>181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5"/>
    </row>
    <row r="4" spans="1:16" ht="12.75" customHeight="1">
      <c r="A4" s="406" t="s">
        <v>296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7"/>
    </row>
    <row r="5" spans="1:16" ht="10.5" customHeight="1" thickBot="1">
      <c r="A5" s="408"/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9"/>
    </row>
    <row r="6" spans="1:16" s="70" customFormat="1" ht="21" customHeight="1">
      <c r="A6" s="410" t="s">
        <v>160</v>
      </c>
      <c r="B6" s="413" t="s">
        <v>162</v>
      </c>
      <c r="C6" s="416" t="s">
        <v>163</v>
      </c>
      <c r="D6" s="413" t="s">
        <v>161</v>
      </c>
      <c r="E6" s="419" t="s">
        <v>170</v>
      </c>
      <c r="F6" s="416" t="s">
        <v>171</v>
      </c>
      <c r="G6" s="422" t="s">
        <v>164</v>
      </c>
      <c r="H6" s="425" t="s">
        <v>165</v>
      </c>
      <c r="I6" s="428" t="s">
        <v>167</v>
      </c>
      <c r="J6" s="429"/>
      <c r="K6" s="429"/>
      <c r="L6" s="429"/>
      <c r="M6" s="430"/>
      <c r="N6" s="214"/>
      <c r="O6" s="214"/>
      <c r="P6" s="214"/>
    </row>
    <row r="7" spans="1:16" s="16" customFormat="1" ht="18" customHeight="1">
      <c r="A7" s="411"/>
      <c r="B7" s="414"/>
      <c r="C7" s="417"/>
      <c r="D7" s="414"/>
      <c r="E7" s="420"/>
      <c r="F7" s="417"/>
      <c r="G7" s="423"/>
      <c r="H7" s="426"/>
      <c r="I7" s="129" t="s">
        <v>168</v>
      </c>
      <c r="J7" s="431" t="s">
        <v>169</v>
      </c>
      <c r="K7" s="432"/>
      <c r="L7" s="432"/>
      <c r="M7" s="433"/>
      <c r="N7" s="37"/>
      <c r="O7" s="37"/>
      <c r="P7" s="37"/>
    </row>
    <row r="8" spans="1:16" s="16" customFormat="1" ht="12.75" customHeight="1" thickBot="1">
      <c r="A8" s="412"/>
      <c r="B8" s="415"/>
      <c r="C8" s="418"/>
      <c r="D8" s="415"/>
      <c r="E8" s="421"/>
      <c r="F8" s="418"/>
      <c r="G8" s="424"/>
      <c r="H8" s="427"/>
      <c r="I8" s="130" t="s">
        <v>172</v>
      </c>
      <c r="J8" s="130" t="s">
        <v>173</v>
      </c>
      <c r="K8" s="130" t="s">
        <v>174</v>
      </c>
      <c r="L8" s="130" t="s">
        <v>175</v>
      </c>
      <c r="M8" s="130" t="s">
        <v>178</v>
      </c>
      <c r="N8" s="37"/>
      <c r="O8" s="37"/>
      <c r="P8" s="37"/>
    </row>
    <row r="9" spans="1:16" s="106" customFormat="1" ht="18.75" customHeight="1">
      <c r="A9" s="169">
        <v>41884</v>
      </c>
      <c r="B9" s="175">
        <v>1098</v>
      </c>
      <c r="C9" s="74">
        <v>42018</v>
      </c>
      <c r="D9" s="185" t="s">
        <v>182</v>
      </c>
      <c r="E9" s="75" t="s">
        <v>235</v>
      </c>
      <c r="F9" s="75"/>
      <c r="G9" s="206" t="s">
        <v>166</v>
      </c>
      <c r="H9" s="116">
        <v>72054.53</v>
      </c>
      <c r="I9" s="131"/>
      <c r="J9" s="131"/>
      <c r="K9" s="131"/>
      <c r="L9" s="159"/>
      <c r="M9" s="162">
        <v>72054.52</v>
      </c>
      <c r="N9" s="219"/>
      <c r="O9" s="215"/>
      <c r="P9" s="215"/>
    </row>
    <row r="10" spans="1:16" s="67" customFormat="1" ht="18.75" customHeight="1">
      <c r="A10" s="84">
        <v>42352</v>
      </c>
      <c r="B10" s="176">
        <v>1305</v>
      </c>
      <c r="C10" s="76">
        <v>42384</v>
      </c>
      <c r="D10" s="186" t="s">
        <v>200</v>
      </c>
      <c r="E10" s="77" t="s">
        <v>201</v>
      </c>
      <c r="F10" s="77" t="s">
        <v>214</v>
      </c>
      <c r="G10" s="207" t="s">
        <v>166</v>
      </c>
      <c r="H10" s="117">
        <v>547130.6</v>
      </c>
      <c r="I10" s="131"/>
      <c r="J10" s="131"/>
      <c r="K10" s="131"/>
      <c r="L10" s="159"/>
      <c r="M10" s="163">
        <v>547130.6</v>
      </c>
      <c r="N10" s="220"/>
      <c r="O10" s="88"/>
      <c r="P10" s="88"/>
    </row>
    <row r="11" spans="1:16" s="67" customFormat="1" ht="18.75" customHeight="1">
      <c r="A11" s="170">
        <v>42354</v>
      </c>
      <c r="B11" s="177">
        <v>54</v>
      </c>
      <c r="C11" s="78">
        <v>42385</v>
      </c>
      <c r="D11" s="186" t="s">
        <v>183</v>
      </c>
      <c r="E11" s="77" t="s">
        <v>187</v>
      </c>
      <c r="F11" s="77" t="s">
        <v>189</v>
      </c>
      <c r="G11" s="207" t="s">
        <v>166</v>
      </c>
      <c r="H11" s="117">
        <v>11328</v>
      </c>
      <c r="I11" s="132"/>
      <c r="J11" s="132"/>
      <c r="K11" s="132"/>
      <c r="L11" s="132"/>
      <c r="M11" s="163">
        <v>11328</v>
      </c>
      <c r="N11" s="220"/>
      <c r="O11" s="88"/>
      <c r="P11" s="88"/>
    </row>
    <row r="12" spans="1:16" s="67" customFormat="1" ht="18.75" customHeight="1">
      <c r="A12" s="85">
        <v>42878</v>
      </c>
      <c r="B12" s="177">
        <v>17</v>
      </c>
      <c r="C12" s="78">
        <v>42909</v>
      </c>
      <c r="D12" s="187" t="s">
        <v>184</v>
      </c>
      <c r="E12" s="79" t="s">
        <v>188</v>
      </c>
      <c r="F12" s="79" t="s">
        <v>210</v>
      </c>
      <c r="G12" s="207" t="s">
        <v>166</v>
      </c>
      <c r="H12" s="117">
        <v>37096</v>
      </c>
      <c r="I12" s="132"/>
      <c r="J12" s="132"/>
      <c r="K12" s="132"/>
      <c r="L12" s="132"/>
      <c r="M12" s="163">
        <v>37096</v>
      </c>
      <c r="N12" s="220"/>
      <c r="O12" s="88"/>
      <c r="P12" s="88"/>
    </row>
    <row r="13" spans="1:16" s="67" customFormat="1" ht="18.75" customHeight="1">
      <c r="A13" s="85">
        <v>42817</v>
      </c>
      <c r="B13" s="177">
        <v>16</v>
      </c>
      <c r="C13" s="78">
        <v>42848</v>
      </c>
      <c r="D13" s="187" t="s">
        <v>185</v>
      </c>
      <c r="E13" s="79" t="s">
        <v>188</v>
      </c>
      <c r="F13" s="79" t="s">
        <v>210</v>
      </c>
      <c r="G13" s="207" t="s">
        <v>166</v>
      </c>
      <c r="H13" s="117">
        <v>27439.38</v>
      </c>
      <c r="I13" s="132"/>
      <c r="J13" s="132"/>
      <c r="K13" s="132"/>
      <c r="L13" s="132"/>
      <c r="M13" s="163">
        <v>27439.38</v>
      </c>
      <c r="N13" s="220"/>
      <c r="O13" s="88"/>
      <c r="P13" s="88"/>
    </row>
    <row r="14" spans="1:16" s="67" customFormat="1" ht="18.75" customHeight="1">
      <c r="A14" s="85">
        <v>44183</v>
      </c>
      <c r="B14" s="177">
        <v>5</v>
      </c>
      <c r="C14" s="78">
        <v>44214</v>
      </c>
      <c r="D14" s="187" t="s">
        <v>186</v>
      </c>
      <c r="E14" s="79" t="s">
        <v>209</v>
      </c>
      <c r="F14" s="79" t="s">
        <v>282</v>
      </c>
      <c r="G14" s="207" t="s">
        <v>166</v>
      </c>
      <c r="H14" s="117">
        <v>260511.76</v>
      </c>
      <c r="I14" s="132"/>
      <c r="J14" s="132"/>
      <c r="K14" s="132"/>
      <c r="L14" s="132"/>
      <c r="M14" s="163">
        <v>260511.76</v>
      </c>
      <c r="N14" s="220"/>
      <c r="O14" s="88"/>
      <c r="P14" s="88"/>
    </row>
    <row r="15" spans="1:16" s="67" customFormat="1" ht="18.75" customHeight="1">
      <c r="A15" s="85" t="s">
        <v>190</v>
      </c>
      <c r="B15" s="177">
        <v>135</v>
      </c>
      <c r="C15" s="78">
        <v>44679</v>
      </c>
      <c r="D15" s="187" t="s">
        <v>191</v>
      </c>
      <c r="E15" s="79" t="s">
        <v>192</v>
      </c>
      <c r="F15" s="79" t="s">
        <v>215</v>
      </c>
      <c r="G15" s="207" t="s">
        <v>166</v>
      </c>
      <c r="H15" s="118">
        <v>6956.38</v>
      </c>
      <c r="I15" s="132"/>
      <c r="J15" s="143"/>
      <c r="K15" s="132"/>
      <c r="L15" s="143"/>
      <c r="M15" s="143">
        <v>6956.38</v>
      </c>
      <c r="N15" s="220"/>
      <c r="O15" s="88"/>
      <c r="P15" s="88"/>
    </row>
    <row r="16" spans="1:16" s="67" customFormat="1" ht="18.75" customHeight="1">
      <c r="A16" s="85">
        <v>45076</v>
      </c>
      <c r="B16" s="177">
        <v>212</v>
      </c>
      <c r="C16" s="78">
        <v>45107</v>
      </c>
      <c r="D16" s="187" t="s">
        <v>199</v>
      </c>
      <c r="E16" s="79" t="s">
        <v>192</v>
      </c>
      <c r="F16" s="79" t="s">
        <v>213</v>
      </c>
      <c r="G16" s="207" t="s">
        <v>166</v>
      </c>
      <c r="H16" s="117">
        <v>165154.32</v>
      </c>
      <c r="I16" s="133"/>
      <c r="J16" s="144"/>
      <c r="K16" s="133"/>
      <c r="L16" s="133"/>
      <c r="M16" s="163">
        <v>165154.32</v>
      </c>
      <c r="N16" s="220"/>
      <c r="O16" s="88"/>
      <c r="P16" s="88"/>
    </row>
    <row r="17" spans="1:16" s="67" customFormat="1" ht="18.75" customHeight="1">
      <c r="A17" s="85">
        <v>45050</v>
      </c>
      <c r="B17" s="177">
        <v>2</v>
      </c>
      <c r="C17" s="78">
        <v>45081</v>
      </c>
      <c r="D17" s="187" t="s">
        <v>197</v>
      </c>
      <c r="E17" s="79" t="s">
        <v>198</v>
      </c>
      <c r="F17" s="79" t="s">
        <v>211</v>
      </c>
      <c r="G17" s="207" t="s">
        <v>166</v>
      </c>
      <c r="H17" s="117">
        <v>167560</v>
      </c>
      <c r="I17" s="133"/>
      <c r="J17" s="144"/>
      <c r="K17" s="133"/>
      <c r="L17" s="133"/>
      <c r="M17" s="163">
        <v>167560</v>
      </c>
      <c r="N17" s="220"/>
      <c r="O17" s="88"/>
      <c r="P17" s="88"/>
    </row>
    <row r="18" spans="1:16" s="69" customFormat="1" ht="18" customHeight="1">
      <c r="A18" s="85">
        <v>45394</v>
      </c>
      <c r="B18" s="176">
        <v>165</v>
      </c>
      <c r="C18" s="86">
        <v>45455</v>
      </c>
      <c r="D18" s="107" t="s">
        <v>202</v>
      </c>
      <c r="E18" s="79" t="s">
        <v>203</v>
      </c>
      <c r="F18" s="80" t="s">
        <v>212</v>
      </c>
      <c r="G18" s="207" t="s">
        <v>166</v>
      </c>
      <c r="H18" s="119">
        <v>1497674.93</v>
      </c>
      <c r="I18" s="133"/>
      <c r="J18" s="144"/>
      <c r="K18" s="150">
        <v>1497674.93</v>
      </c>
      <c r="L18" s="133"/>
      <c r="M18" s="133"/>
      <c r="N18" s="216"/>
      <c r="O18" s="216"/>
      <c r="P18" s="216"/>
    </row>
    <row r="19" spans="1:16" s="81" customFormat="1" ht="18.75" customHeight="1">
      <c r="A19" s="82">
        <v>45520</v>
      </c>
      <c r="B19" s="178"/>
      <c r="C19" s="83">
        <v>45551</v>
      </c>
      <c r="D19" s="107" t="s">
        <v>205</v>
      </c>
      <c r="E19" s="79" t="s">
        <v>204</v>
      </c>
      <c r="F19" s="80" t="s">
        <v>208</v>
      </c>
      <c r="G19" s="207" t="s">
        <v>166</v>
      </c>
      <c r="H19" s="120">
        <v>650000</v>
      </c>
      <c r="I19" s="133"/>
      <c r="J19" s="145"/>
      <c r="K19" s="151">
        <v>650000</v>
      </c>
      <c r="L19" s="145"/>
      <c r="M19" s="145"/>
      <c r="N19" s="217"/>
      <c r="O19" s="217"/>
      <c r="P19" s="217"/>
    </row>
    <row r="20" spans="1:16" s="67" customFormat="1" ht="18.75" customHeight="1">
      <c r="A20" s="99">
        <v>45693</v>
      </c>
      <c r="B20" s="111">
        <v>102670</v>
      </c>
      <c r="C20" s="100">
        <v>45721</v>
      </c>
      <c r="D20" s="109" t="s">
        <v>220</v>
      </c>
      <c r="E20" s="103" t="s">
        <v>217</v>
      </c>
      <c r="F20" s="90" t="s">
        <v>218</v>
      </c>
      <c r="G20" s="208" t="s">
        <v>166</v>
      </c>
      <c r="H20" s="120">
        <v>6960</v>
      </c>
      <c r="I20" s="134"/>
      <c r="J20" s="135"/>
      <c r="K20" s="135">
        <f>H20</f>
        <v>6960</v>
      </c>
      <c r="L20" s="135"/>
      <c r="M20" s="135"/>
      <c r="N20" s="220"/>
      <c r="O20" s="88"/>
      <c r="P20" s="88"/>
    </row>
    <row r="21" spans="1:16" s="67" customFormat="1" ht="18.75" customHeight="1">
      <c r="A21" s="99">
        <v>45702</v>
      </c>
      <c r="B21" s="111">
        <v>102670</v>
      </c>
      <c r="C21" s="100">
        <v>45730</v>
      </c>
      <c r="D21" s="109" t="s">
        <v>219</v>
      </c>
      <c r="E21" s="103" t="s">
        <v>217</v>
      </c>
      <c r="F21" s="90" t="s">
        <v>218</v>
      </c>
      <c r="G21" s="208" t="s">
        <v>166</v>
      </c>
      <c r="H21" s="120">
        <v>7020</v>
      </c>
      <c r="I21" s="134"/>
      <c r="J21" s="135"/>
      <c r="K21" s="135">
        <f>H21</f>
        <v>7020</v>
      </c>
      <c r="L21" s="135"/>
      <c r="M21" s="135"/>
      <c r="N21" s="220"/>
      <c r="O21" s="88"/>
      <c r="P21" s="88"/>
    </row>
    <row r="22" spans="1:16" s="67" customFormat="1" ht="18.75" customHeight="1">
      <c r="A22" s="99">
        <v>45709</v>
      </c>
      <c r="B22" s="111">
        <v>102670</v>
      </c>
      <c r="C22" s="100">
        <v>45737</v>
      </c>
      <c r="D22" s="109" t="s">
        <v>221</v>
      </c>
      <c r="E22" s="103" t="s">
        <v>217</v>
      </c>
      <c r="F22" s="90" t="s">
        <v>218</v>
      </c>
      <c r="G22" s="208" t="s">
        <v>166</v>
      </c>
      <c r="H22" s="120">
        <v>1620</v>
      </c>
      <c r="I22" s="134"/>
      <c r="J22" s="135"/>
      <c r="K22" s="135">
        <f>H22</f>
        <v>1620</v>
      </c>
      <c r="L22" s="135"/>
      <c r="M22" s="135"/>
      <c r="N22" s="220"/>
      <c r="O22" s="88"/>
      <c r="P22" s="88"/>
    </row>
    <row r="23" spans="1:16" s="67" customFormat="1" ht="18.75" customHeight="1">
      <c r="A23" s="99">
        <v>45713</v>
      </c>
      <c r="B23" s="111">
        <v>10671</v>
      </c>
      <c r="C23" s="100">
        <v>45741</v>
      </c>
      <c r="D23" s="109" t="s">
        <v>216</v>
      </c>
      <c r="E23" s="103" t="s">
        <v>217</v>
      </c>
      <c r="F23" s="90" t="s">
        <v>242</v>
      </c>
      <c r="G23" s="208" t="s">
        <v>166</v>
      </c>
      <c r="H23" s="120">
        <v>13500</v>
      </c>
      <c r="I23" s="134"/>
      <c r="J23" s="135"/>
      <c r="K23" s="135">
        <v>13500</v>
      </c>
      <c r="L23" s="135"/>
      <c r="M23" s="135"/>
      <c r="N23" s="220"/>
      <c r="O23" s="88"/>
      <c r="P23" s="88"/>
    </row>
    <row r="24" spans="1:16" s="87" customFormat="1" ht="18.75" customHeight="1">
      <c r="A24" s="99">
        <v>45700</v>
      </c>
      <c r="B24" s="111">
        <v>805</v>
      </c>
      <c r="C24" s="100">
        <v>45728</v>
      </c>
      <c r="D24" s="109" t="s">
        <v>222</v>
      </c>
      <c r="E24" s="103" t="s">
        <v>223</v>
      </c>
      <c r="F24" s="90" t="s">
        <v>224</v>
      </c>
      <c r="G24" s="208" t="s">
        <v>166</v>
      </c>
      <c r="H24" s="120">
        <v>305017.19</v>
      </c>
      <c r="I24" s="134"/>
      <c r="J24" s="135"/>
      <c r="K24" s="135">
        <f>H24</f>
        <v>305017.19</v>
      </c>
      <c r="L24" s="135"/>
      <c r="M24" s="135"/>
      <c r="N24" s="220"/>
      <c r="O24" s="88"/>
      <c r="P24" s="88"/>
    </row>
    <row r="25" spans="1:16" s="87" customFormat="1" ht="18.75" customHeight="1">
      <c r="A25" s="99">
        <v>45691</v>
      </c>
      <c r="B25" s="111">
        <v>809</v>
      </c>
      <c r="C25" s="100">
        <v>45719</v>
      </c>
      <c r="D25" s="109" t="s">
        <v>225</v>
      </c>
      <c r="E25" s="103" t="s">
        <v>233</v>
      </c>
      <c r="F25" s="90" t="s">
        <v>226</v>
      </c>
      <c r="G25" s="208" t="s">
        <v>166</v>
      </c>
      <c r="H25" s="120">
        <v>7000</v>
      </c>
      <c r="I25" s="134"/>
      <c r="J25" s="135"/>
      <c r="K25" s="135">
        <f>H25</f>
        <v>7000</v>
      </c>
      <c r="L25" s="135"/>
      <c r="M25" s="135"/>
      <c r="N25" s="220"/>
      <c r="O25" s="88"/>
      <c r="P25" s="88"/>
    </row>
    <row r="26" spans="1:16" s="87" customFormat="1" ht="18.75" customHeight="1">
      <c r="A26" s="99">
        <v>45692</v>
      </c>
      <c r="B26" s="111">
        <v>812</v>
      </c>
      <c r="C26" s="100">
        <v>45720</v>
      </c>
      <c r="D26" s="109" t="s">
        <v>227</v>
      </c>
      <c r="E26" s="103" t="s">
        <v>274</v>
      </c>
      <c r="F26" s="90" t="s">
        <v>226</v>
      </c>
      <c r="G26" s="208" t="s">
        <v>166</v>
      </c>
      <c r="H26" s="120">
        <v>3640</v>
      </c>
      <c r="I26" s="134"/>
      <c r="J26" s="135"/>
      <c r="K26" s="135">
        <f>H26</f>
        <v>3640</v>
      </c>
      <c r="L26" s="135"/>
      <c r="M26" s="135"/>
      <c r="N26" s="220"/>
      <c r="O26" s="88"/>
      <c r="P26" s="88"/>
    </row>
    <row r="27" spans="1:16" s="87" customFormat="1" ht="18.75" customHeight="1">
      <c r="A27" s="99">
        <v>45691</v>
      </c>
      <c r="B27" s="111">
        <v>807</v>
      </c>
      <c r="C27" s="100">
        <v>45719</v>
      </c>
      <c r="D27" s="109" t="s">
        <v>228</v>
      </c>
      <c r="E27" s="103" t="s">
        <v>229</v>
      </c>
      <c r="F27" s="90" t="s">
        <v>226</v>
      </c>
      <c r="G27" s="208" t="s">
        <v>166</v>
      </c>
      <c r="H27" s="120">
        <v>7000</v>
      </c>
      <c r="I27" s="134"/>
      <c r="J27" s="135"/>
      <c r="K27" s="135">
        <f>H27</f>
        <v>7000</v>
      </c>
      <c r="L27" s="135"/>
      <c r="M27" s="135"/>
      <c r="N27" s="220"/>
      <c r="O27" s="88"/>
      <c r="P27" s="88"/>
    </row>
    <row r="28" spans="1:16" s="87" customFormat="1" ht="18.75" customHeight="1">
      <c r="A28" s="99">
        <v>45691</v>
      </c>
      <c r="B28" s="111">
        <v>808</v>
      </c>
      <c r="C28" s="100">
        <v>45719</v>
      </c>
      <c r="D28" s="109" t="s">
        <v>230</v>
      </c>
      <c r="E28" s="103" t="s">
        <v>231</v>
      </c>
      <c r="F28" s="90" t="s">
        <v>226</v>
      </c>
      <c r="G28" s="208" t="s">
        <v>166</v>
      </c>
      <c r="H28" s="120">
        <v>10400</v>
      </c>
      <c r="I28" s="135"/>
      <c r="J28" s="135"/>
      <c r="K28" s="135">
        <v>10400</v>
      </c>
      <c r="L28" s="135"/>
      <c r="M28" s="135"/>
      <c r="N28" s="220"/>
      <c r="O28" s="88"/>
      <c r="P28" s="88"/>
    </row>
    <row r="29" spans="1:16" s="87" customFormat="1" ht="18.75" customHeight="1">
      <c r="A29" s="99">
        <v>45691</v>
      </c>
      <c r="B29" s="111">
        <v>814</v>
      </c>
      <c r="C29" s="100">
        <v>45719</v>
      </c>
      <c r="D29" s="109" t="s">
        <v>232</v>
      </c>
      <c r="E29" s="103" t="s">
        <v>234</v>
      </c>
      <c r="F29" s="90" t="s">
        <v>226</v>
      </c>
      <c r="G29" s="208" t="s">
        <v>166</v>
      </c>
      <c r="H29" s="120">
        <v>7800</v>
      </c>
      <c r="I29" s="135"/>
      <c r="J29" s="135"/>
      <c r="K29" s="135">
        <v>7800</v>
      </c>
      <c r="L29" s="135"/>
      <c r="M29" s="135"/>
      <c r="N29" s="220"/>
      <c r="O29" s="88"/>
      <c r="P29" s="88"/>
    </row>
    <row r="30" spans="1:16" s="87" customFormat="1" ht="18.75" customHeight="1">
      <c r="A30" s="99">
        <v>45691</v>
      </c>
      <c r="B30" s="111"/>
      <c r="C30" s="100">
        <v>45719</v>
      </c>
      <c r="D30" s="109" t="s">
        <v>292</v>
      </c>
      <c r="E30" s="103" t="s">
        <v>290</v>
      </c>
      <c r="F30" s="90" t="s">
        <v>226</v>
      </c>
      <c r="G30" s="208" t="s">
        <v>166</v>
      </c>
      <c r="H30" s="120">
        <v>7800</v>
      </c>
      <c r="I30" s="135"/>
      <c r="J30" s="135"/>
      <c r="K30" s="135">
        <v>7800</v>
      </c>
      <c r="L30" s="135"/>
      <c r="M30" s="135"/>
      <c r="N30" s="220"/>
      <c r="O30" s="88"/>
      <c r="P30" s="88"/>
    </row>
    <row r="31" spans="1:16" s="87" customFormat="1" ht="18.75" customHeight="1">
      <c r="A31" s="99">
        <v>45726</v>
      </c>
      <c r="B31" s="111">
        <v>102673</v>
      </c>
      <c r="C31" s="100" t="s">
        <v>236</v>
      </c>
      <c r="D31" s="109" t="s">
        <v>237</v>
      </c>
      <c r="E31" s="103" t="s">
        <v>238</v>
      </c>
      <c r="F31" s="90" t="s">
        <v>218</v>
      </c>
      <c r="G31" s="208" t="s">
        <v>166</v>
      </c>
      <c r="H31" s="120">
        <v>6750</v>
      </c>
      <c r="I31" s="135"/>
      <c r="J31" s="135">
        <v>6750</v>
      </c>
      <c r="K31" s="135"/>
      <c r="L31" s="135"/>
      <c r="M31" s="135"/>
      <c r="N31" s="220"/>
      <c r="O31" s="88"/>
      <c r="P31" s="88"/>
    </row>
    <row r="32" spans="1:16" s="71" customFormat="1" ht="18.75" customHeight="1">
      <c r="A32" s="101">
        <v>45737</v>
      </c>
      <c r="B32" s="179">
        <v>102675</v>
      </c>
      <c r="C32" s="92">
        <v>45768</v>
      </c>
      <c r="D32" s="109" t="s">
        <v>239</v>
      </c>
      <c r="E32" s="103" t="s">
        <v>238</v>
      </c>
      <c r="F32" s="90" t="s">
        <v>218</v>
      </c>
      <c r="G32" s="208" t="s">
        <v>166</v>
      </c>
      <c r="H32" s="120">
        <v>13500</v>
      </c>
      <c r="I32" s="135"/>
      <c r="J32" s="135">
        <v>13500</v>
      </c>
      <c r="K32" s="135"/>
      <c r="L32" s="135"/>
      <c r="M32" s="135"/>
      <c r="N32" s="221"/>
      <c r="O32" s="89"/>
      <c r="P32" s="89"/>
    </row>
    <row r="33" spans="1:16" s="71" customFormat="1" ht="18.75" customHeight="1">
      <c r="A33" s="99">
        <v>45735</v>
      </c>
      <c r="B33" s="111">
        <v>102674</v>
      </c>
      <c r="C33" s="100">
        <v>45766</v>
      </c>
      <c r="D33" s="110" t="s">
        <v>240</v>
      </c>
      <c r="E33" s="194" t="s">
        <v>241</v>
      </c>
      <c r="F33" s="102" t="s">
        <v>242</v>
      </c>
      <c r="G33" s="208" t="s">
        <v>166</v>
      </c>
      <c r="H33" s="120">
        <v>79207.5</v>
      </c>
      <c r="I33" s="135"/>
      <c r="J33" s="135">
        <v>79207.5</v>
      </c>
      <c r="K33" s="135"/>
      <c r="L33" s="135"/>
      <c r="M33" s="135"/>
      <c r="N33" s="221"/>
      <c r="O33" s="89"/>
      <c r="P33" s="89"/>
    </row>
    <row r="34" spans="1:16" s="71" customFormat="1" ht="18.75" customHeight="1">
      <c r="A34" s="99">
        <v>45737</v>
      </c>
      <c r="B34" s="111" t="s">
        <v>243</v>
      </c>
      <c r="C34" s="100">
        <v>45768</v>
      </c>
      <c r="D34" s="110" t="s">
        <v>244</v>
      </c>
      <c r="E34" s="194" t="s">
        <v>245</v>
      </c>
      <c r="F34" s="102" t="s">
        <v>246</v>
      </c>
      <c r="G34" s="208" t="s">
        <v>166</v>
      </c>
      <c r="H34" s="120">
        <v>656611</v>
      </c>
      <c r="I34" s="135"/>
      <c r="J34" s="135">
        <v>656611</v>
      </c>
      <c r="K34" s="135"/>
      <c r="L34" s="135"/>
      <c r="M34" s="135"/>
      <c r="N34" s="221"/>
      <c r="O34" s="89"/>
      <c r="P34" s="89"/>
    </row>
    <row r="35" spans="1:16" s="71" customFormat="1" ht="18.75" customHeight="1">
      <c r="A35" s="99">
        <v>45726</v>
      </c>
      <c r="B35" s="111">
        <v>827</v>
      </c>
      <c r="C35" s="100">
        <v>45757</v>
      </c>
      <c r="D35" s="110" t="s">
        <v>247</v>
      </c>
      <c r="E35" s="194" t="s">
        <v>248</v>
      </c>
      <c r="F35" s="102" t="s">
        <v>249</v>
      </c>
      <c r="G35" s="208" t="s">
        <v>166</v>
      </c>
      <c r="H35" s="120">
        <v>783222.13</v>
      </c>
      <c r="I35" s="135"/>
      <c r="J35" s="135">
        <v>783222.13</v>
      </c>
      <c r="K35" s="135"/>
      <c r="L35" s="135"/>
      <c r="M35" s="135"/>
      <c r="N35" s="221"/>
      <c r="O35" s="89"/>
      <c r="P35" s="89"/>
    </row>
    <row r="36" spans="1:16" s="71" customFormat="1" ht="18.75" customHeight="1">
      <c r="A36" s="99">
        <v>45693</v>
      </c>
      <c r="B36" s="111"/>
      <c r="C36" s="100">
        <v>45721</v>
      </c>
      <c r="D36" s="110" t="s">
        <v>275</v>
      </c>
      <c r="E36" s="194" t="s">
        <v>248</v>
      </c>
      <c r="F36" s="102" t="s">
        <v>289</v>
      </c>
      <c r="G36" s="208" t="s">
        <v>166</v>
      </c>
      <c r="H36" s="120">
        <v>1566446.84</v>
      </c>
      <c r="I36" s="136"/>
      <c r="J36" s="135"/>
      <c r="K36" s="135">
        <f>H36</f>
        <v>1566446.84</v>
      </c>
      <c r="L36" s="135"/>
      <c r="M36" s="135"/>
      <c r="N36" s="221"/>
      <c r="O36" s="89"/>
      <c r="P36" s="89"/>
    </row>
    <row r="37" spans="1:16" s="71" customFormat="1" ht="18.75" customHeight="1">
      <c r="A37" s="99">
        <v>45726</v>
      </c>
      <c r="B37" s="111">
        <v>828</v>
      </c>
      <c r="C37" s="100">
        <v>45757</v>
      </c>
      <c r="D37" s="110" t="s">
        <v>250</v>
      </c>
      <c r="E37" s="194" t="s">
        <v>251</v>
      </c>
      <c r="F37" s="102" t="s">
        <v>283</v>
      </c>
      <c r="G37" s="208" t="s">
        <v>166</v>
      </c>
      <c r="H37" s="120">
        <v>49833.34</v>
      </c>
      <c r="I37" s="135"/>
      <c r="J37" s="135">
        <v>49833.34</v>
      </c>
      <c r="K37" s="135"/>
      <c r="L37" s="135"/>
      <c r="M37" s="135"/>
      <c r="N37" s="221"/>
      <c r="O37" s="89"/>
      <c r="P37" s="89"/>
    </row>
    <row r="38" spans="1:16" s="71" customFormat="1" ht="18.75" customHeight="1">
      <c r="A38" s="99">
        <v>45525</v>
      </c>
      <c r="B38" s="111">
        <v>832</v>
      </c>
      <c r="C38" s="100">
        <v>45768</v>
      </c>
      <c r="D38" s="110" t="s">
        <v>252</v>
      </c>
      <c r="E38" s="194" t="s">
        <v>253</v>
      </c>
      <c r="F38" s="102" t="s">
        <v>254</v>
      </c>
      <c r="G38" s="208" t="s">
        <v>166</v>
      </c>
      <c r="H38" s="120">
        <v>864114</v>
      </c>
      <c r="I38" s="135"/>
      <c r="J38" s="135"/>
      <c r="K38" s="135"/>
      <c r="L38" s="135"/>
      <c r="M38" s="135">
        <v>864114</v>
      </c>
      <c r="N38" s="221"/>
      <c r="O38" s="89"/>
      <c r="P38" s="89"/>
    </row>
    <row r="39" spans="1:16" s="71" customFormat="1" ht="18.75" customHeight="1">
      <c r="A39" s="99">
        <v>45691</v>
      </c>
      <c r="B39" s="111">
        <v>833</v>
      </c>
      <c r="C39" s="100">
        <v>45691</v>
      </c>
      <c r="D39" s="110" t="s">
        <v>263</v>
      </c>
      <c r="E39" s="194" t="s">
        <v>276</v>
      </c>
      <c r="F39" s="102" t="s">
        <v>226</v>
      </c>
      <c r="G39" s="208" t="s">
        <v>166</v>
      </c>
      <c r="H39" s="120">
        <v>88500</v>
      </c>
      <c r="I39" s="135"/>
      <c r="J39" s="135"/>
      <c r="K39" s="135">
        <v>88500</v>
      </c>
      <c r="L39" s="135"/>
      <c r="M39" s="135"/>
      <c r="N39" s="221"/>
      <c r="O39" s="89"/>
      <c r="P39" s="89"/>
    </row>
    <row r="40" spans="1:16" s="71" customFormat="1" ht="18.75" customHeight="1">
      <c r="A40" s="99">
        <v>45736</v>
      </c>
      <c r="B40" s="111">
        <v>836</v>
      </c>
      <c r="C40" s="100">
        <v>45767</v>
      </c>
      <c r="D40" s="110" t="s">
        <v>264</v>
      </c>
      <c r="E40" s="194" t="s">
        <v>295</v>
      </c>
      <c r="F40" s="102" t="s">
        <v>284</v>
      </c>
      <c r="G40" s="208" t="s">
        <v>166</v>
      </c>
      <c r="H40" s="120">
        <v>20000</v>
      </c>
      <c r="I40" s="135"/>
      <c r="J40" s="113">
        <v>20000</v>
      </c>
      <c r="K40" s="135"/>
      <c r="L40" s="135"/>
      <c r="M40" s="135"/>
      <c r="N40" s="221"/>
      <c r="O40" s="89"/>
      <c r="P40" s="89"/>
    </row>
    <row r="41" spans="1:16" s="71" customFormat="1" ht="18.75" customHeight="1">
      <c r="A41" s="99">
        <v>45738</v>
      </c>
      <c r="B41" s="111">
        <v>837</v>
      </c>
      <c r="C41" s="100">
        <v>45769</v>
      </c>
      <c r="D41" s="110" t="s">
        <v>265</v>
      </c>
      <c r="E41" s="194" t="s">
        <v>287</v>
      </c>
      <c r="F41" s="102" t="s">
        <v>284</v>
      </c>
      <c r="G41" s="208" t="s">
        <v>166</v>
      </c>
      <c r="H41" s="120">
        <v>69000</v>
      </c>
      <c r="I41" s="135"/>
      <c r="J41" s="113">
        <v>69000</v>
      </c>
      <c r="K41" s="135"/>
      <c r="L41" s="135"/>
      <c r="M41" s="135"/>
      <c r="N41" s="221"/>
      <c r="O41" s="89"/>
      <c r="P41" s="89"/>
    </row>
    <row r="42" spans="1:16" s="71" customFormat="1" ht="18.75" customHeight="1">
      <c r="A42" s="99">
        <v>45723</v>
      </c>
      <c r="B42" s="111">
        <v>819</v>
      </c>
      <c r="C42" s="100">
        <v>45754</v>
      </c>
      <c r="D42" s="110" t="s">
        <v>266</v>
      </c>
      <c r="E42" s="194" t="s">
        <v>288</v>
      </c>
      <c r="F42" s="102" t="s">
        <v>285</v>
      </c>
      <c r="G42" s="208" t="s">
        <v>166</v>
      </c>
      <c r="H42" s="120">
        <v>19639.990000000002</v>
      </c>
      <c r="I42" s="135"/>
      <c r="J42" s="113">
        <v>19639.990000000002</v>
      </c>
      <c r="K42" s="135"/>
      <c r="L42" s="135"/>
      <c r="M42" s="135"/>
      <c r="N42" s="221"/>
      <c r="O42" s="89"/>
      <c r="P42" s="89"/>
    </row>
    <row r="43" spans="1:16" s="71" customFormat="1" ht="18.75" customHeight="1">
      <c r="A43" s="99">
        <v>45740</v>
      </c>
      <c r="B43" s="111">
        <v>835</v>
      </c>
      <c r="C43" s="100">
        <v>45771</v>
      </c>
      <c r="D43" s="110" t="s">
        <v>267</v>
      </c>
      <c r="E43" s="194" t="s">
        <v>268</v>
      </c>
      <c r="F43" s="102" t="s">
        <v>284</v>
      </c>
      <c r="G43" s="208" t="s">
        <v>166</v>
      </c>
      <c r="H43" s="120">
        <v>25950</v>
      </c>
      <c r="I43" s="135"/>
      <c r="J43" s="113">
        <v>25950</v>
      </c>
      <c r="K43" s="135"/>
      <c r="L43" s="135"/>
      <c r="M43" s="135"/>
      <c r="N43" s="221"/>
      <c r="O43" s="89"/>
      <c r="P43" s="89"/>
    </row>
    <row r="44" spans="1:16" s="71" customFormat="1" ht="18.75" customHeight="1">
      <c r="A44" s="99">
        <v>45737</v>
      </c>
      <c r="B44" s="111">
        <v>834</v>
      </c>
      <c r="C44" s="100">
        <v>45768</v>
      </c>
      <c r="D44" s="110" t="s">
        <v>269</v>
      </c>
      <c r="E44" s="194" t="s">
        <v>286</v>
      </c>
      <c r="F44" s="102" t="s">
        <v>270</v>
      </c>
      <c r="G44" s="208" t="s">
        <v>166</v>
      </c>
      <c r="H44" s="120">
        <v>4400</v>
      </c>
      <c r="I44" s="135"/>
      <c r="J44" s="113">
        <v>4400</v>
      </c>
      <c r="K44" s="135"/>
      <c r="L44" s="135"/>
      <c r="M44" s="135"/>
      <c r="N44" s="221"/>
      <c r="O44" s="89"/>
      <c r="P44" s="89"/>
    </row>
    <row r="45" spans="1:16" s="71" customFormat="1" ht="18.75" customHeight="1">
      <c r="A45" s="99">
        <v>45702</v>
      </c>
      <c r="B45" s="111"/>
      <c r="C45" s="100">
        <v>45730</v>
      </c>
      <c r="D45" s="109" t="s">
        <v>277</v>
      </c>
      <c r="E45" s="103" t="s">
        <v>278</v>
      </c>
      <c r="F45" s="90" t="s">
        <v>293</v>
      </c>
      <c r="G45" s="209" t="s">
        <v>166</v>
      </c>
      <c r="H45" s="120">
        <v>480686.77</v>
      </c>
      <c r="I45" s="135"/>
      <c r="J45" s="135"/>
      <c r="K45" s="135">
        <v>480686.77</v>
      </c>
      <c r="L45" s="135"/>
      <c r="M45" s="135"/>
      <c r="N45" s="221"/>
      <c r="O45" s="89"/>
      <c r="P45" s="89"/>
    </row>
    <row r="46" spans="1:16" s="71" customFormat="1" ht="18.75" customHeight="1">
      <c r="A46" s="99">
        <v>45660</v>
      </c>
      <c r="B46" s="111"/>
      <c r="C46" s="100">
        <v>45692</v>
      </c>
      <c r="D46" s="109" t="s">
        <v>279</v>
      </c>
      <c r="E46" s="103" t="s">
        <v>280</v>
      </c>
      <c r="F46" s="90" t="s">
        <v>291</v>
      </c>
      <c r="G46" s="209" t="s">
        <v>166</v>
      </c>
      <c r="H46" s="120">
        <v>92925</v>
      </c>
      <c r="I46" s="135"/>
      <c r="J46" s="135"/>
      <c r="K46" s="135"/>
      <c r="L46" s="135"/>
      <c r="M46" s="113">
        <v>92925</v>
      </c>
      <c r="N46" s="221"/>
      <c r="O46" s="89"/>
      <c r="P46" s="89"/>
    </row>
    <row r="47" spans="1:16" s="71" customFormat="1" ht="18.75" customHeight="1">
      <c r="A47" s="99">
        <v>45611</v>
      </c>
      <c r="B47" s="111"/>
      <c r="C47" s="100">
        <v>54803</v>
      </c>
      <c r="D47" s="109" t="s">
        <v>298</v>
      </c>
      <c r="E47" s="103" t="s">
        <v>281</v>
      </c>
      <c r="F47" s="90" t="s">
        <v>294</v>
      </c>
      <c r="G47" s="209" t="s">
        <v>166</v>
      </c>
      <c r="H47" s="120">
        <v>499022</v>
      </c>
      <c r="I47" s="135"/>
      <c r="J47" s="135"/>
      <c r="K47" s="135"/>
      <c r="L47" s="135"/>
      <c r="M47" s="113">
        <v>499022</v>
      </c>
      <c r="N47" s="221"/>
      <c r="O47" s="89"/>
      <c r="P47" s="89"/>
    </row>
    <row r="48" spans="1:16" s="71" customFormat="1" ht="18.75" customHeight="1">
      <c r="A48" s="99">
        <v>45722</v>
      </c>
      <c r="B48" s="111">
        <v>818</v>
      </c>
      <c r="C48" s="100">
        <v>45753</v>
      </c>
      <c r="D48" s="109" t="s">
        <v>271</v>
      </c>
      <c r="E48" s="103" t="s">
        <v>299</v>
      </c>
      <c r="F48" s="90" t="s">
        <v>300</v>
      </c>
      <c r="G48" s="209" t="s">
        <v>166</v>
      </c>
      <c r="H48" s="120">
        <v>463495</v>
      </c>
      <c r="I48" s="135"/>
      <c r="J48" s="113">
        <v>463495</v>
      </c>
      <c r="K48" s="135"/>
      <c r="L48" s="135"/>
      <c r="M48" s="113"/>
      <c r="N48" s="221"/>
      <c r="O48" s="89"/>
      <c r="P48" s="89"/>
    </row>
    <row r="49" spans="1:16" s="71" customFormat="1" ht="18.75" customHeight="1">
      <c r="A49" s="99">
        <v>45754</v>
      </c>
      <c r="B49" s="111">
        <v>839</v>
      </c>
      <c r="C49" s="100">
        <v>45784</v>
      </c>
      <c r="D49" s="109" t="s">
        <v>297</v>
      </c>
      <c r="E49" s="103" t="s">
        <v>299</v>
      </c>
      <c r="F49" s="90" t="s">
        <v>300</v>
      </c>
      <c r="G49" s="209" t="s">
        <v>166</v>
      </c>
      <c r="H49" s="120">
        <v>594662.51</v>
      </c>
      <c r="I49" s="135">
        <f>H49</f>
        <v>594662.51</v>
      </c>
      <c r="J49" s="135"/>
      <c r="K49" s="135"/>
      <c r="L49" s="135"/>
      <c r="M49" s="135"/>
      <c r="N49" s="221"/>
      <c r="O49" s="89"/>
      <c r="P49" s="89"/>
    </row>
    <row r="50" spans="1:16" s="71" customFormat="1" ht="18.75" customHeight="1">
      <c r="A50" s="99">
        <v>45762</v>
      </c>
      <c r="B50" s="111">
        <v>842</v>
      </c>
      <c r="C50" s="100">
        <v>45792</v>
      </c>
      <c r="D50" s="109" t="s">
        <v>301</v>
      </c>
      <c r="E50" s="103" t="s">
        <v>302</v>
      </c>
      <c r="F50" s="90" t="s">
        <v>353</v>
      </c>
      <c r="G50" s="209" t="s">
        <v>166</v>
      </c>
      <c r="H50" s="120">
        <v>5900</v>
      </c>
      <c r="I50" s="135">
        <f t="shared" ref="I50:I64" si="0">H50</f>
        <v>5900</v>
      </c>
      <c r="J50" s="135"/>
      <c r="K50" s="135"/>
      <c r="L50" s="135"/>
      <c r="M50" s="135"/>
      <c r="N50" s="221"/>
      <c r="O50" s="89"/>
      <c r="P50" s="89"/>
    </row>
    <row r="51" spans="1:16" s="71" customFormat="1" ht="18.75" customHeight="1">
      <c r="A51" s="99">
        <v>45742</v>
      </c>
      <c r="B51" s="111">
        <v>838</v>
      </c>
      <c r="C51" s="100" t="s">
        <v>305</v>
      </c>
      <c r="D51" s="109" t="s">
        <v>303</v>
      </c>
      <c r="E51" s="195" t="s">
        <v>251</v>
      </c>
      <c r="F51" s="90" t="s">
        <v>304</v>
      </c>
      <c r="G51" s="209" t="s">
        <v>166</v>
      </c>
      <c r="H51" s="120">
        <v>49833.34</v>
      </c>
      <c r="I51" s="135">
        <f t="shared" si="0"/>
        <v>49833.34</v>
      </c>
      <c r="J51" s="135"/>
      <c r="K51" s="135"/>
      <c r="L51" s="135"/>
      <c r="M51" s="135"/>
      <c r="N51" s="221"/>
      <c r="O51" s="89"/>
      <c r="P51" s="89"/>
    </row>
    <row r="52" spans="1:16" s="71" customFormat="1" ht="18.75" customHeight="1">
      <c r="A52" s="99">
        <v>45761</v>
      </c>
      <c r="B52" s="111">
        <v>840</v>
      </c>
      <c r="C52" s="100">
        <v>45791</v>
      </c>
      <c r="D52" s="109" t="s">
        <v>306</v>
      </c>
      <c r="E52" s="103" t="s">
        <v>307</v>
      </c>
      <c r="F52" s="90" t="s">
        <v>308</v>
      </c>
      <c r="G52" s="209" t="s">
        <v>166</v>
      </c>
      <c r="H52" s="120">
        <v>233522</v>
      </c>
      <c r="I52" s="135">
        <f t="shared" si="0"/>
        <v>233522</v>
      </c>
      <c r="J52" s="135"/>
      <c r="K52" s="135"/>
      <c r="L52" s="135"/>
      <c r="M52" s="135"/>
      <c r="N52" s="221"/>
      <c r="O52" s="89"/>
      <c r="P52" s="89"/>
    </row>
    <row r="53" spans="1:16" s="71" customFormat="1" ht="18.75" customHeight="1">
      <c r="A53" s="99">
        <v>45757</v>
      </c>
      <c r="B53" s="111">
        <v>841</v>
      </c>
      <c r="C53" s="100">
        <v>45787</v>
      </c>
      <c r="D53" s="109" t="s">
        <v>309</v>
      </c>
      <c r="E53" s="103" t="s">
        <v>251</v>
      </c>
      <c r="F53" s="90" t="s">
        <v>304</v>
      </c>
      <c r="G53" s="209" t="s">
        <v>166</v>
      </c>
      <c r="H53" s="120">
        <v>49833.34</v>
      </c>
      <c r="I53" s="135">
        <f t="shared" si="0"/>
        <v>49833.34</v>
      </c>
      <c r="J53" s="135"/>
      <c r="K53" s="135"/>
      <c r="L53" s="135"/>
      <c r="M53" s="135"/>
      <c r="N53" s="221"/>
      <c r="O53" s="89"/>
      <c r="P53" s="89"/>
    </row>
    <row r="54" spans="1:16" s="71" customFormat="1" ht="18.75" customHeight="1">
      <c r="A54" s="99">
        <v>45775</v>
      </c>
      <c r="B54" s="111">
        <v>844</v>
      </c>
      <c r="C54" s="100">
        <v>45805</v>
      </c>
      <c r="D54" s="109" t="s">
        <v>310</v>
      </c>
      <c r="E54" s="103" t="s">
        <v>251</v>
      </c>
      <c r="F54" s="90" t="s">
        <v>304</v>
      </c>
      <c r="G54" s="209" t="s">
        <v>166</v>
      </c>
      <c r="H54" s="120">
        <v>49833.34</v>
      </c>
      <c r="I54" s="135">
        <f t="shared" si="0"/>
        <v>49833.34</v>
      </c>
      <c r="J54" s="135"/>
      <c r="K54" s="135"/>
      <c r="L54" s="135"/>
      <c r="M54" s="135"/>
      <c r="N54" s="221"/>
      <c r="O54" s="89"/>
      <c r="P54" s="89"/>
    </row>
    <row r="55" spans="1:16" s="71" customFormat="1" ht="18.75" customHeight="1">
      <c r="A55" s="99">
        <v>45776</v>
      </c>
      <c r="B55" s="111">
        <v>845</v>
      </c>
      <c r="C55" s="100">
        <v>45806</v>
      </c>
      <c r="D55" s="109" t="s">
        <v>311</v>
      </c>
      <c r="E55" s="103" t="s">
        <v>312</v>
      </c>
      <c r="F55" s="90" t="s">
        <v>352</v>
      </c>
      <c r="G55" s="209" t="s">
        <v>166</v>
      </c>
      <c r="H55" s="120">
        <v>1319070</v>
      </c>
      <c r="I55" s="135">
        <f t="shared" si="0"/>
        <v>1319070</v>
      </c>
      <c r="J55" s="135"/>
      <c r="K55" s="135"/>
      <c r="L55" s="135"/>
      <c r="M55" s="135"/>
      <c r="N55" s="221"/>
      <c r="O55" s="89"/>
      <c r="P55" s="89"/>
    </row>
    <row r="56" spans="1:16" s="71" customFormat="1" ht="18.75" customHeight="1">
      <c r="A56" s="99">
        <v>45769</v>
      </c>
      <c r="B56" s="111">
        <v>843</v>
      </c>
      <c r="C56" s="100">
        <v>45799</v>
      </c>
      <c r="D56" s="109" t="s">
        <v>313</v>
      </c>
      <c r="E56" s="103" t="s">
        <v>350</v>
      </c>
      <c r="F56" s="103" t="s">
        <v>351</v>
      </c>
      <c r="G56" s="209" t="s">
        <v>166</v>
      </c>
      <c r="H56" s="120">
        <v>46500</v>
      </c>
      <c r="I56" s="135">
        <f t="shared" si="0"/>
        <v>46500</v>
      </c>
      <c r="J56" s="135"/>
      <c r="K56" s="135"/>
      <c r="L56" s="135"/>
      <c r="M56" s="135"/>
      <c r="N56" s="221"/>
      <c r="O56" s="89"/>
      <c r="P56" s="89"/>
    </row>
    <row r="57" spans="1:16" s="71" customFormat="1" ht="18.75" customHeight="1">
      <c r="A57" s="99">
        <v>45747</v>
      </c>
      <c r="B57" s="111">
        <v>102677</v>
      </c>
      <c r="C57" s="100">
        <v>45748</v>
      </c>
      <c r="D57" s="109" t="s">
        <v>315</v>
      </c>
      <c r="E57" s="103" t="s">
        <v>316</v>
      </c>
      <c r="F57" s="90" t="s">
        <v>317</v>
      </c>
      <c r="G57" s="209" t="s">
        <v>166</v>
      </c>
      <c r="H57" s="120">
        <v>56109</v>
      </c>
      <c r="I57" s="135">
        <f t="shared" si="0"/>
        <v>56109</v>
      </c>
      <c r="J57" s="135"/>
      <c r="K57" s="135"/>
      <c r="L57" s="135"/>
      <c r="M57" s="135"/>
      <c r="N57" s="221"/>
      <c r="O57" s="89"/>
      <c r="P57" s="89"/>
    </row>
    <row r="58" spans="1:16" s="71" customFormat="1" ht="18.75" customHeight="1">
      <c r="A58" s="99">
        <v>45742</v>
      </c>
      <c r="B58" s="111">
        <v>102678</v>
      </c>
      <c r="C58" s="100">
        <v>45773</v>
      </c>
      <c r="D58" s="109" t="s">
        <v>318</v>
      </c>
      <c r="E58" s="103" t="s">
        <v>319</v>
      </c>
      <c r="F58" s="90" t="s">
        <v>320</v>
      </c>
      <c r="G58" s="209" t="s">
        <v>166</v>
      </c>
      <c r="H58" s="120">
        <v>250072.82</v>
      </c>
      <c r="I58" s="135">
        <f t="shared" si="0"/>
        <v>250072.82</v>
      </c>
      <c r="J58" s="135"/>
      <c r="K58" s="135"/>
      <c r="L58" s="135"/>
      <c r="M58" s="135"/>
      <c r="N58" s="221"/>
      <c r="O58" s="89"/>
      <c r="P58" s="89"/>
    </row>
    <row r="59" spans="1:16" s="71" customFormat="1" ht="18.75" customHeight="1">
      <c r="A59" s="99">
        <v>45749</v>
      </c>
      <c r="B59" s="111">
        <v>102679</v>
      </c>
      <c r="C59" s="100">
        <v>45779</v>
      </c>
      <c r="D59" s="109" t="s">
        <v>321</v>
      </c>
      <c r="E59" s="103" t="s">
        <v>322</v>
      </c>
      <c r="F59" s="90" t="s">
        <v>323</v>
      </c>
      <c r="G59" s="209" t="s">
        <v>166</v>
      </c>
      <c r="H59" s="120">
        <v>109570.36</v>
      </c>
      <c r="I59" s="135">
        <f t="shared" si="0"/>
        <v>109570.36</v>
      </c>
      <c r="J59" s="135"/>
      <c r="K59" s="135"/>
      <c r="L59" s="135"/>
      <c r="M59" s="135"/>
      <c r="N59" s="221"/>
      <c r="O59" s="89"/>
      <c r="P59" s="89"/>
    </row>
    <row r="60" spans="1:16" s="71" customFormat="1" ht="18.75" customHeight="1">
      <c r="A60" s="99">
        <v>45750</v>
      </c>
      <c r="B60" s="111">
        <v>102680</v>
      </c>
      <c r="C60" s="100">
        <v>45780</v>
      </c>
      <c r="D60" s="109" t="s">
        <v>325</v>
      </c>
      <c r="E60" s="103" t="s">
        <v>324</v>
      </c>
      <c r="F60" s="90" t="s">
        <v>323</v>
      </c>
      <c r="G60" s="209" t="s">
        <v>166</v>
      </c>
      <c r="H60" s="120">
        <v>404355.13</v>
      </c>
      <c r="I60" s="135">
        <f t="shared" si="0"/>
        <v>404355.13</v>
      </c>
      <c r="J60" s="135"/>
      <c r="K60" s="135"/>
      <c r="L60" s="135"/>
      <c r="M60" s="135"/>
      <c r="N60" s="221"/>
      <c r="O60" s="89"/>
      <c r="P60" s="89"/>
    </row>
    <row r="61" spans="1:16" s="71" customFormat="1" ht="18.75" customHeight="1">
      <c r="A61" s="99">
        <v>45751</v>
      </c>
      <c r="B61" s="111">
        <v>102681</v>
      </c>
      <c r="C61" s="100">
        <v>45781</v>
      </c>
      <c r="D61" s="109" t="s">
        <v>314</v>
      </c>
      <c r="E61" s="103" t="s">
        <v>241</v>
      </c>
      <c r="F61" s="90" t="s">
        <v>242</v>
      </c>
      <c r="G61" s="209" t="s">
        <v>166</v>
      </c>
      <c r="H61" s="120">
        <v>66700</v>
      </c>
      <c r="I61" s="135">
        <f t="shared" si="0"/>
        <v>66700</v>
      </c>
      <c r="J61" s="135"/>
      <c r="K61" s="135"/>
      <c r="L61" s="135"/>
      <c r="M61" s="135"/>
      <c r="N61" s="221"/>
      <c r="O61" s="89"/>
      <c r="P61" s="89"/>
    </row>
    <row r="62" spans="1:16" s="71" customFormat="1" ht="18.75" customHeight="1">
      <c r="A62" s="99">
        <v>45727</v>
      </c>
      <c r="B62" s="111">
        <v>102682</v>
      </c>
      <c r="C62" s="100">
        <v>45758</v>
      </c>
      <c r="D62" s="109" t="s">
        <v>326</v>
      </c>
      <c r="E62" s="103" t="s">
        <v>217</v>
      </c>
      <c r="F62" s="90" t="s">
        <v>242</v>
      </c>
      <c r="G62" s="209" t="s">
        <v>166</v>
      </c>
      <c r="H62" s="120">
        <v>5160</v>
      </c>
      <c r="I62" s="135">
        <f>H62</f>
        <v>5160</v>
      </c>
      <c r="J62" s="135"/>
      <c r="K62" s="135"/>
      <c r="L62" s="135"/>
      <c r="M62" s="135"/>
      <c r="N62" s="221"/>
      <c r="O62" s="89"/>
      <c r="P62" s="89"/>
    </row>
    <row r="63" spans="1:16" s="71" customFormat="1" ht="18.75" customHeight="1">
      <c r="A63" s="99">
        <v>45730</v>
      </c>
      <c r="B63" s="111">
        <v>102682</v>
      </c>
      <c r="C63" s="100">
        <v>45761</v>
      </c>
      <c r="D63" s="109" t="s">
        <v>327</v>
      </c>
      <c r="E63" s="103" t="s">
        <v>217</v>
      </c>
      <c r="F63" s="90" t="s">
        <v>242</v>
      </c>
      <c r="G63" s="209" t="s">
        <v>166</v>
      </c>
      <c r="H63" s="120">
        <v>5400</v>
      </c>
      <c r="I63" s="135">
        <f t="shared" si="0"/>
        <v>5400</v>
      </c>
      <c r="J63" s="135"/>
      <c r="K63" s="135"/>
      <c r="L63" s="135"/>
      <c r="M63" s="135"/>
      <c r="N63" s="221"/>
      <c r="O63" s="89"/>
      <c r="P63" s="89"/>
    </row>
    <row r="64" spans="1:16" s="71" customFormat="1" ht="18.75" customHeight="1">
      <c r="A64" s="99">
        <v>45737</v>
      </c>
      <c r="B64" s="111">
        <v>102682</v>
      </c>
      <c r="C64" s="100">
        <v>45768</v>
      </c>
      <c r="D64" s="109" t="s">
        <v>328</v>
      </c>
      <c r="E64" s="103" t="s">
        <v>217</v>
      </c>
      <c r="F64" s="90" t="s">
        <v>242</v>
      </c>
      <c r="G64" s="209" t="s">
        <v>166</v>
      </c>
      <c r="H64" s="120">
        <v>5280</v>
      </c>
      <c r="I64" s="135">
        <f t="shared" si="0"/>
        <v>5280</v>
      </c>
      <c r="J64" s="135"/>
      <c r="K64" s="135"/>
      <c r="L64" s="135"/>
      <c r="M64" s="135"/>
      <c r="N64" s="221"/>
      <c r="O64" s="89"/>
      <c r="P64" s="89"/>
    </row>
    <row r="65" spans="1:49" s="71" customFormat="1" ht="18.75" customHeight="1">
      <c r="A65" s="99">
        <v>45744</v>
      </c>
      <c r="B65" s="111">
        <v>102682</v>
      </c>
      <c r="C65" s="100">
        <v>45775</v>
      </c>
      <c r="D65" s="109" t="s">
        <v>330</v>
      </c>
      <c r="E65" s="103" t="s">
        <v>217</v>
      </c>
      <c r="F65" s="90" t="s">
        <v>242</v>
      </c>
      <c r="G65" s="209" t="s">
        <v>166</v>
      </c>
      <c r="H65" s="120">
        <v>7020</v>
      </c>
      <c r="I65" s="135">
        <v>7020</v>
      </c>
      <c r="J65" s="135"/>
      <c r="K65" s="135"/>
      <c r="L65" s="135"/>
      <c r="M65" s="135"/>
      <c r="N65" s="221"/>
      <c r="O65" s="89"/>
      <c r="P65" s="89"/>
    </row>
    <row r="66" spans="1:49" s="71" customFormat="1" ht="18.75" customHeight="1">
      <c r="A66" s="99">
        <v>45761</v>
      </c>
      <c r="B66" s="111">
        <v>102683</v>
      </c>
      <c r="C66" s="100">
        <v>45791</v>
      </c>
      <c r="D66" s="109" t="s">
        <v>333</v>
      </c>
      <c r="E66" s="103" t="s">
        <v>316</v>
      </c>
      <c r="F66" s="90" t="s">
        <v>329</v>
      </c>
      <c r="G66" s="209" t="s">
        <v>166</v>
      </c>
      <c r="H66" s="120">
        <v>54020.4</v>
      </c>
      <c r="I66" s="114">
        <v>54020.4</v>
      </c>
      <c r="J66" s="135"/>
      <c r="K66" s="135"/>
      <c r="L66" s="135"/>
      <c r="M66" s="135"/>
      <c r="N66" s="221"/>
      <c r="O66" s="89"/>
      <c r="P66" s="89"/>
    </row>
    <row r="67" spans="1:49" s="71" customFormat="1" ht="18.75" customHeight="1">
      <c r="A67" s="99">
        <v>45754</v>
      </c>
      <c r="B67" s="111">
        <v>102684</v>
      </c>
      <c r="C67" s="100">
        <v>45784</v>
      </c>
      <c r="D67" s="109" t="s">
        <v>332</v>
      </c>
      <c r="E67" s="103" t="s">
        <v>331</v>
      </c>
      <c r="F67" s="90" t="s">
        <v>329</v>
      </c>
      <c r="G67" s="209" t="s">
        <v>166</v>
      </c>
      <c r="H67" s="121">
        <v>137490.73000000001</v>
      </c>
      <c r="I67" s="135">
        <v>137490.72</v>
      </c>
      <c r="J67" s="135"/>
      <c r="K67" s="135"/>
      <c r="L67" s="135"/>
      <c r="M67" s="135"/>
      <c r="N67" s="221"/>
      <c r="O67" s="89"/>
      <c r="P67" s="89"/>
    </row>
    <row r="68" spans="1:49" s="71" customFormat="1" ht="18.75" customHeight="1">
      <c r="A68" s="99">
        <v>45769</v>
      </c>
      <c r="B68" s="111">
        <v>102685</v>
      </c>
      <c r="C68" s="100">
        <v>45799</v>
      </c>
      <c r="D68" s="109" t="s">
        <v>334</v>
      </c>
      <c r="E68" s="103" t="s">
        <v>217</v>
      </c>
      <c r="F68" s="90" t="s">
        <v>242</v>
      </c>
      <c r="G68" s="209" t="s">
        <v>166</v>
      </c>
      <c r="H68" s="120">
        <v>13500</v>
      </c>
      <c r="I68" s="135">
        <v>13500</v>
      </c>
      <c r="J68" s="135"/>
      <c r="K68" s="136"/>
      <c r="L68" s="135"/>
      <c r="M68" s="135"/>
      <c r="N68" s="221"/>
      <c r="O68" s="89"/>
      <c r="P68" s="89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</row>
    <row r="69" spans="1:49" s="98" customFormat="1" ht="18.75" customHeight="1">
      <c r="A69" s="91">
        <v>45775</v>
      </c>
      <c r="B69" s="180">
        <v>102686</v>
      </c>
      <c r="C69" s="92">
        <v>45779</v>
      </c>
      <c r="D69" s="188" t="s">
        <v>335</v>
      </c>
      <c r="E69" s="196" t="s">
        <v>336</v>
      </c>
      <c r="F69" s="102" t="s">
        <v>337</v>
      </c>
      <c r="G69" s="209" t="s">
        <v>166</v>
      </c>
      <c r="H69" s="122">
        <v>197827</v>
      </c>
      <c r="I69" s="137">
        <v>197827</v>
      </c>
      <c r="J69" s="137"/>
      <c r="K69" s="137"/>
      <c r="L69" s="137"/>
      <c r="M69" s="137"/>
      <c r="N69" s="222"/>
      <c r="O69" s="96"/>
      <c r="P69" s="96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7"/>
      <c r="AV69" s="97"/>
      <c r="AW69" s="97"/>
    </row>
    <row r="70" spans="1:49" s="71" customFormat="1" ht="18.75" customHeight="1">
      <c r="A70" s="99">
        <v>45691</v>
      </c>
      <c r="B70" s="111"/>
      <c r="C70" s="100">
        <v>45719</v>
      </c>
      <c r="D70" s="109" t="s">
        <v>260</v>
      </c>
      <c r="E70" s="103" t="s">
        <v>338</v>
      </c>
      <c r="F70" s="90" t="s">
        <v>339</v>
      </c>
      <c r="G70" s="209" t="s">
        <v>166</v>
      </c>
      <c r="H70" s="120">
        <v>11200</v>
      </c>
      <c r="I70" s="135"/>
      <c r="J70" s="135"/>
      <c r="K70" s="137"/>
      <c r="L70" s="137"/>
      <c r="M70" s="137"/>
      <c r="N70" s="221"/>
      <c r="O70" s="89"/>
      <c r="P70" s="89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</row>
    <row r="71" spans="1:49" s="71" customFormat="1" ht="18.75" customHeight="1">
      <c r="A71" s="99">
        <v>45691</v>
      </c>
      <c r="B71" s="111"/>
      <c r="C71" s="100">
        <v>45719</v>
      </c>
      <c r="D71" s="109" t="s">
        <v>255</v>
      </c>
      <c r="E71" s="103" t="s">
        <v>340</v>
      </c>
      <c r="F71" s="90" t="s">
        <v>339</v>
      </c>
      <c r="G71" s="209" t="s">
        <v>166</v>
      </c>
      <c r="H71" s="120">
        <v>7000</v>
      </c>
      <c r="I71" s="135"/>
      <c r="J71" s="137"/>
      <c r="K71" s="137"/>
      <c r="L71" s="137"/>
      <c r="M71" s="137"/>
      <c r="N71" s="221"/>
      <c r="O71" s="89"/>
      <c r="P71" s="89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</row>
    <row r="72" spans="1:49" s="71" customFormat="1" ht="18.75" customHeight="1">
      <c r="A72" s="93">
        <v>45719</v>
      </c>
      <c r="B72" s="111"/>
      <c r="C72" s="100">
        <v>45750</v>
      </c>
      <c r="D72" s="109" t="s">
        <v>256</v>
      </c>
      <c r="E72" s="103" t="s">
        <v>341</v>
      </c>
      <c r="F72" s="102" t="s">
        <v>344</v>
      </c>
      <c r="G72" s="209" t="s">
        <v>166</v>
      </c>
      <c r="H72" s="120">
        <v>7800</v>
      </c>
      <c r="I72" s="135"/>
      <c r="J72" s="137"/>
      <c r="K72" s="137"/>
      <c r="L72" s="137"/>
      <c r="M72" s="137"/>
      <c r="N72" s="221"/>
      <c r="O72" s="89"/>
      <c r="P72" s="89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</row>
    <row r="73" spans="1:49" s="71" customFormat="1" ht="18.75" customHeight="1">
      <c r="A73" s="93">
        <v>45691</v>
      </c>
      <c r="B73" s="111"/>
      <c r="C73" s="100">
        <v>45750</v>
      </c>
      <c r="D73" s="109" t="s">
        <v>342</v>
      </c>
      <c r="E73" s="103" t="s">
        <v>343</v>
      </c>
      <c r="F73" s="102" t="s">
        <v>344</v>
      </c>
      <c r="G73" s="209" t="s">
        <v>166</v>
      </c>
      <c r="H73" s="120">
        <v>7800</v>
      </c>
      <c r="I73" s="137"/>
      <c r="J73" s="137"/>
      <c r="K73" s="137"/>
      <c r="L73" s="137"/>
      <c r="M73" s="137"/>
      <c r="N73" s="221"/>
      <c r="O73" s="89"/>
      <c r="P73" s="89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</row>
    <row r="74" spans="1:49" s="71" customFormat="1" ht="18.75" customHeight="1">
      <c r="A74" s="91">
        <v>45691</v>
      </c>
      <c r="B74" s="111"/>
      <c r="C74" s="100">
        <v>45719</v>
      </c>
      <c r="D74" s="109" t="s">
        <v>257</v>
      </c>
      <c r="E74" s="103" t="s">
        <v>345</v>
      </c>
      <c r="F74" s="102" t="s">
        <v>344</v>
      </c>
      <c r="G74" s="209" t="s">
        <v>166</v>
      </c>
      <c r="H74" s="120">
        <v>2600</v>
      </c>
      <c r="I74" s="137"/>
      <c r="J74" s="137"/>
      <c r="K74" s="137"/>
      <c r="L74" s="137"/>
      <c r="M74" s="137"/>
      <c r="N74" s="221"/>
      <c r="O74" s="89"/>
      <c r="P74" s="89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</row>
    <row r="75" spans="1:49" s="71" customFormat="1" ht="18.75" customHeight="1">
      <c r="A75" s="93">
        <v>45691</v>
      </c>
      <c r="B75" s="111"/>
      <c r="C75" s="100">
        <v>45719</v>
      </c>
      <c r="D75" s="109" t="s">
        <v>258</v>
      </c>
      <c r="E75" s="103" t="s">
        <v>346</v>
      </c>
      <c r="F75" s="90" t="s">
        <v>339</v>
      </c>
      <c r="G75" s="209" t="s">
        <v>166</v>
      </c>
      <c r="H75" s="120">
        <v>7000</v>
      </c>
      <c r="I75" s="137"/>
      <c r="J75" s="137"/>
      <c r="K75" s="137"/>
      <c r="L75" s="137"/>
      <c r="M75" s="137"/>
      <c r="N75" s="221"/>
      <c r="O75" s="89"/>
      <c r="P75" s="89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</row>
    <row r="76" spans="1:49" s="71" customFormat="1" ht="18.75" customHeight="1">
      <c r="A76" s="93">
        <v>45691</v>
      </c>
      <c r="B76" s="108"/>
      <c r="C76" s="93">
        <v>45719</v>
      </c>
      <c r="D76" s="109" t="s">
        <v>261</v>
      </c>
      <c r="E76" s="103" t="s">
        <v>347</v>
      </c>
      <c r="F76" s="90" t="s">
        <v>339</v>
      </c>
      <c r="G76" s="202" t="s">
        <v>166</v>
      </c>
      <c r="H76" s="120">
        <v>7000</v>
      </c>
      <c r="I76" s="138"/>
      <c r="J76" s="135"/>
      <c r="K76" s="135"/>
      <c r="L76" s="135"/>
      <c r="M76" s="135"/>
      <c r="N76" s="221"/>
      <c r="O76" s="89"/>
      <c r="P76" s="89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</row>
    <row r="77" spans="1:49" s="71" customFormat="1" ht="18.75" customHeight="1">
      <c r="A77" s="93">
        <v>45691</v>
      </c>
      <c r="B77" s="111">
        <v>829</v>
      </c>
      <c r="C77" s="100">
        <v>45719</v>
      </c>
      <c r="D77" s="109" t="s">
        <v>262</v>
      </c>
      <c r="E77" s="195" t="s">
        <v>349</v>
      </c>
      <c r="F77" s="102" t="s">
        <v>344</v>
      </c>
      <c r="G77" s="202" t="s">
        <v>166</v>
      </c>
      <c r="H77" s="123">
        <v>2600</v>
      </c>
      <c r="I77" s="137"/>
      <c r="J77" s="137"/>
      <c r="K77" s="137"/>
      <c r="L77" s="137"/>
      <c r="M77" s="137"/>
      <c r="N77" s="221"/>
      <c r="O77" s="89"/>
      <c r="P77" s="89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</row>
    <row r="78" spans="1:49" s="71" customFormat="1" ht="18.75" customHeight="1">
      <c r="A78" s="93">
        <v>45714</v>
      </c>
      <c r="B78" s="111">
        <v>822</v>
      </c>
      <c r="C78" s="100">
        <v>45773</v>
      </c>
      <c r="D78" s="109" t="s">
        <v>259</v>
      </c>
      <c r="E78" s="103" t="s">
        <v>348</v>
      </c>
      <c r="F78" s="90" t="s">
        <v>339</v>
      </c>
      <c r="G78" s="202" t="s">
        <v>166</v>
      </c>
      <c r="H78" s="120">
        <v>21000</v>
      </c>
      <c r="I78" s="137"/>
      <c r="J78" s="137"/>
      <c r="K78" s="137"/>
      <c r="L78" s="137"/>
      <c r="M78" s="137"/>
      <c r="N78" s="221"/>
      <c r="O78" s="89"/>
      <c r="P78" s="89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</row>
    <row r="79" spans="1:49" s="71" customFormat="1" ht="18.75" customHeight="1">
      <c r="A79" s="93">
        <v>45691</v>
      </c>
      <c r="B79" s="111">
        <v>829</v>
      </c>
      <c r="C79" s="100">
        <v>45719</v>
      </c>
      <c r="D79" s="109" t="s">
        <v>262</v>
      </c>
      <c r="E79" s="195" t="s">
        <v>349</v>
      </c>
      <c r="F79" s="102" t="s">
        <v>226</v>
      </c>
      <c r="G79" s="203" t="s">
        <v>166</v>
      </c>
      <c r="H79" s="120">
        <v>26900</v>
      </c>
      <c r="I79" s="137"/>
      <c r="J79" s="137"/>
      <c r="K79" s="137"/>
      <c r="L79" s="137"/>
      <c r="M79" s="137"/>
      <c r="N79" s="221"/>
      <c r="O79" s="89"/>
      <c r="P79" s="89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</row>
    <row r="80" spans="1:49" s="71" customFormat="1" ht="18.75" customHeight="1">
      <c r="A80" s="171"/>
      <c r="B80" s="111"/>
      <c r="C80" s="100"/>
      <c r="D80" s="109"/>
      <c r="E80" s="103"/>
      <c r="F80" s="90"/>
      <c r="G80" s="209"/>
      <c r="H80" s="120"/>
      <c r="I80" s="137"/>
      <c r="J80" s="137"/>
      <c r="K80" s="137"/>
      <c r="L80" s="137"/>
      <c r="M80" s="137"/>
      <c r="N80" s="221"/>
      <c r="O80" s="89"/>
      <c r="P80" s="89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</row>
    <row r="81" spans="1:49" s="71" customFormat="1" ht="18.75" customHeight="1">
      <c r="A81" s="104"/>
      <c r="B81" s="181"/>
      <c r="C81" s="105"/>
      <c r="D81" s="189"/>
      <c r="E81" s="197"/>
      <c r="F81" s="102"/>
      <c r="G81" s="208"/>
      <c r="H81" s="122"/>
      <c r="I81" s="135"/>
      <c r="J81" s="137"/>
      <c r="K81" s="137"/>
      <c r="L81" s="137"/>
      <c r="M81" s="137"/>
      <c r="N81" s="221"/>
      <c r="O81" s="89"/>
      <c r="P81" s="89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</row>
    <row r="82" spans="1:49" s="68" customFormat="1" ht="19.5" customHeight="1" thickBot="1">
      <c r="A82" s="394" t="s">
        <v>17</v>
      </c>
      <c r="B82" s="395"/>
      <c r="C82" s="395"/>
      <c r="D82" s="395"/>
      <c r="E82" s="395"/>
      <c r="F82" s="396"/>
      <c r="G82" s="210"/>
      <c r="H82" s="124">
        <f>SUM(H9:H80)</f>
        <v>13366526.630000001</v>
      </c>
      <c r="I82" s="139">
        <f>SUM(I20:I69)</f>
        <v>3661659.9599999995</v>
      </c>
      <c r="J82" s="146">
        <f>SUM(J20:J80)</f>
        <v>2191608.96</v>
      </c>
      <c r="K82" s="152">
        <f>SUM(K18:K52)</f>
        <v>4661065.7300000004</v>
      </c>
      <c r="L82" s="152">
        <f>SUM(L9:L17)</f>
        <v>0</v>
      </c>
      <c r="M82" s="152">
        <f>SUM(M9:M52)</f>
        <v>2751291.96</v>
      </c>
      <c r="N82" s="223"/>
      <c r="O82" s="218"/>
      <c r="P82" s="218"/>
    </row>
    <row r="83" spans="1:49" s="66" customFormat="1" ht="18.75" customHeight="1">
      <c r="A83" s="172"/>
      <c r="B83" s="182"/>
      <c r="C83" s="94"/>
      <c r="D83" s="182"/>
      <c r="E83" s="198"/>
      <c r="F83" s="94"/>
      <c r="G83" s="211"/>
      <c r="H83" s="125"/>
      <c r="I83" s="140"/>
      <c r="J83" s="147"/>
      <c r="K83" s="153"/>
      <c r="L83" s="153"/>
      <c r="M83" s="164"/>
      <c r="N83" s="37"/>
      <c r="O83" s="37"/>
      <c r="P83" s="37"/>
    </row>
    <row r="84" spans="1:49" s="66" customFormat="1" ht="15" customHeight="1">
      <c r="A84" s="173"/>
      <c r="B84" s="183"/>
      <c r="C84" s="95"/>
      <c r="D84" s="183"/>
      <c r="E84" s="199"/>
      <c r="F84" s="95"/>
      <c r="G84" s="212"/>
      <c r="H84" s="126"/>
      <c r="I84" s="141"/>
      <c r="J84" s="148"/>
      <c r="K84" s="154"/>
      <c r="L84" s="154"/>
      <c r="M84" s="165"/>
      <c r="N84" s="37"/>
      <c r="O84" s="37"/>
      <c r="P84" s="37"/>
    </row>
    <row r="85" spans="1:49" ht="15" customHeight="1">
      <c r="A85" s="174"/>
      <c r="B85" s="184"/>
      <c r="C85" s="73"/>
      <c r="D85" s="190"/>
      <c r="E85" s="200"/>
      <c r="F85" s="73"/>
      <c r="G85" s="204"/>
      <c r="H85" s="127"/>
      <c r="I85" s="142"/>
      <c r="J85" s="149"/>
      <c r="K85" s="155"/>
      <c r="L85" s="160"/>
      <c r="M85" s="166"/>
    </row>
    <row r="86" spans="1:49" ht="15" customHeight="1">
      <c r="A86" s="397" t="s">
        <v>179</v>
      </c>
      <c r="B86" s="397"/>
      <c r="C86" s="397"/>
      <c r="D86" s="191"/>
      <c r="E86" s="398" t="s">
        <v>177</v>
      </c>
      <c r="F86" s="398"/>
      <c r="G86" s="398"/>
      <c r="H86" s="399" t="s">
        <v>180</v>
      </c>
      <c r="I86" s="399"/>
      <c r="J86" s="399"/>
      <c r="K86" s="156"/>
      <c r="L86" s="160"/>
      <c r="M86" s="166"/>
    </row>
    <row r="87" spans="1:49" ht="15" customHeight="1">
      <c r="A87" s="400" t="s">
        <v>272</v>
      </c>
      <c r="B87" s="400"/>
      <c r="C87" s="400"/>
      <c r="D87" s="192"/>
      <c r="E87" s="400" t="s">
        <v>193</v>
      </c>
      <c r="F87" s="400"/>
      <c r="G87" s="400"/>
      <c r="H87" s="400" t="s">
        <v>206</v>
      </c>
      <c r="I87" s="400"/>
      <c r="J87" s="400"/>
      <c r="K87" s="157"/>
      <c r="L87" s="161"/>
      <c r="M87" s="167"/>
    </row>
    <row r="88" spans="1:49" ht="15" customHeight="1">
      <c r="A88" s="400" t="s">
        <v>273</v>
      </c>
      <c r="B88" s="400"/>
      <c r="C88" s="400"/>
      <c r="D88" s="192"/>
      <c r="E88" s="400" t="s">
        <v>195</v>
      </c>
      <c r="F88" s="400"/>
      <c r="G88" s="400"/>
      <c r="H88" s="400" t="s">
        <v>196</v>
      </c>
      <c r="I88" s="400"/>
      <c r="J88" s="400"/>
      <c r="K88" s="157"/>
      <c r="L88" s="161"/>
      <c r="M88" s="167"/>
    </row>
    <row r="89" spans="1:49" ht="15" customHeight="1">
      <c r="A89" s="401" t="s">
        <v>207</v>
      </c>
      <c r="B89" s="401"/>
      <c r="C89" s="401"/>
      <c r="D89" s="193"/>
      <c r="E89" s="401" t="s">
        <v>207</v>
      </c>
      <c r="F89" s="401"/>
      <c r="G89" s="401"/>
      <c r="H89" s="401" t="s">
        <v>176</v>
      </c>
      <c r="I89" s="401"/>
      <c r="J89" s="401"/>
      <c r="K89" s="158"/>
      <c r="L89" s="158"/>
      <c r="M89" s="168"/>
    </row>
    <row r="91" spans="1:49" ht="15" customHeight="1"/>
  </sheetData>
  <sortState ref="A9:M17">
    <sortCondition ref="E16:E17"/>
  </sortState>
  <mergeCells count="26">
    <mergeCell ref="A1:M2"/>
    <mergeCell ref="A3:M3"/>
    <mergeCell ref="A4:M5"/>
    <mergeCell ref="A6:A8"/>
    <mergeCell ref="B6:B8"/>
    <mergeCell ref="C6:C8"/>
    <mergeCell ref="D6:D8"/>
    <mergeCell ref="E6:E8"/>
    <mergeCell ref="F6:F8"/>
    <mergeCell ref="G6:G8"/>
    <mergeCell ref="H6:H8"/>
    <mergeCell ref="I6:M6"/>
    <mergeCell ref="J7:M7"/>
    <mergeCell ref="A89:C89"/>
    <mergeCell ref="E89:G89"/>
    <mergeCell ref="H87:J87"/>
    <mergeCell ref="H88:J88"/>
    <mergeCell ref="H89:J89"/>
    <mergeCell ref="A87:C87"/>
    <mergeCell ref="E87:G87"/>
    <mergeCell ref="A82:F82"/>
    <mergeCell ref="A86:C86"/>
    <mergeCell ref="E86:G86"/>
    <mergeCell ref="H86:J86"/>
    <mergeCell ref="A88:C88"/>
    <mergeCell ref="E88:G88"/>
  </mergeCells>
  <pageMargins left="0.70866141732283472" right="0.70866141732283472" top="0.74803149606299213" bottom="0.74803149606299213" header="0.31496062992125984" footer="0.31496062992125984"/>
  <pageSetup scale="30" fitToWidth="0" orientation="landscape" r:id="rId1"/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92FC4-132B-4F9D-AA4A-8A59AA5056A2}">
  <dimension ref="A1:M145"/>
  <sheetViews>
    <sheetView showGridLines="0" tabSelected="1" view="pageBreakPreview" zoomScale="30" zoomScaleNormal="30" zoomScaleSheetLayoutView="30" zoomScalePageLayoutView="80" workbookViewId="0">
      <selection activeCell="H34" sqref="H34"/>
    </sheetView>
  </sheetViews>
  <sheetFormatPr baseColWidth="10" defaultRowHeight="14.4"/>
  <cols>
    <col min="1" max="1" width="47.33203125" customWidth="1"/>
    <col min="2" max="2" width="47.6640625" customWidth="1"/>
    <col min="3" max="3" width="50.88671875" customWidth="1"/>
    <col min="4" max="4" width="53.44140625" bestFit="1" customWidth="1"/>
    <col min="5" max="5" width="107.33203125" bestFit="1" customWidth="1"/>
    <col min="6" max="6" width="122.5546875" bestFit="1" customWidth="1"/>
    <col min="7" max="7" width="26.33203125" customWidth="1"/>
    <col min="8" max="8" width="50.6640625" customWidth="1"/>
    <col min="9" max="9" width="49.6640625" bestFit="1" customWidth="1"/>
    <col min="10" max="10" width="69.6640625" customWidth="1"/>
    <col min="11" max="11" width="59.33203125" customWidth="1"/>
    <col min="12" max="12" width="41.33203125" customWidth="1"/>
    <col min="13" max="13" width="63.109375" customWidth="1"/>
  </cols>
  <sheetData>
    <row r="1" spans="1:13" ht="39.75" customHeight="1"/>
    <row r="2" spans="1:13" ht="27.75" customHeight="1"/>
    <row r="3" spans="1:13" ht="32.25" customHeight="1"/>
    <row r="4" spans="1:13" ht="30" customHeight="1"/>
    <row r="5" spans="1:13" ht="39.75" customHeight="1"/>
    <row r="6" spans="1:13" ht="36" customHeight="1">
      <c r="A6" s="454" t="s">
        <v>194</v>
      </c>
      <c r="B6" s="454"/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</row>
    <row r="7" spans="1:13" ht="27" customHeight="1">
      <c r="A7" s="454"/>
      <c r="B7" s="454"/>
      <c r="C7" s="454"/>
      <c r="D7" s="454"/>
      <c r="E7" s="454"/>
      <c r="F7" s="454"/>
      <c r="G7" s="454"/>
      <c r="H7" s="454"/>
      <c r="I7" s="454"/>
      <c r="J7" s="454"/>
      <c r="K7" s="454"/>
      <c r="L7" s="454"/>
      <c r="M7" s="454"/>
    </row>
    <row r="8" spans="1:13" ht="44.25" customHeight="1">
      <c r="A8" s="455" t="s">
        <v>181</v>
      </c>
      <c r="B8" s="455"/>
      <c r="C8" s="455"/>
      <c r="D8" s="455"/>
      <c r="E8" s="455"/>
      <c r="F8" s="455"/>
      <c r="G8" s="455"/>
      <c r="H8" s="455"/>
      <c r="I8" s="455"/>
      <c r="J8" s="455"/>
      <c r="K8" s="455"/>
      <c r="L8" s="455"/>
      <c r="M8" s="455"/>
    </row>
    <row r="9" spans="1:13" ht="24" customHeight="1">
      <c r="A9" s="456" t="s">
        <v>421</v>
      </c>
      <c r="B9" s="456"/>
      <c r="C9" s="456"/>
      <c r="D9" s="456"/>
      <c r="E9" s="456"/>
      <c r="F9" s="456"/>
      <c r="G9" s="456"/>
      <c r="H9" s="456"/>
      <c r="I9" s="456"/>
      <c r="J9" s="456"/>
      <c r="K9" s="456"/>
      <c r="L9" s="456"/>
      <c r="M9" s="456"/>
    </row>
    <row r="10" spans="1:13" ht="52.5" customHeight="1">
      <c r="A10" s="456"/>
      <c r="B10" s="456"/>
      <c r="C10" s="456"/>
      <c r="D10" s="456"/>
      <c r="E10" s="456"/>
      <c r="F10" s="456"/>
      <c r="G10" s="456"/>
      <c r="H10" s="456"/>
      <c r="I10" s="456"/>
      <c r="J10" s="456"/>
      <c r="K10" s="456"/>
      <c r="L10" s="456"/>
      <c r="M10" s="456"/>
    </row>
    <row r="11" spans="1:13" ht="22.5" customHeight="1">
      <c r="A11" s="446" t="s">
        <v>363</v>
      </c>
      <c r="B11" s="448" t="s">
        <v>370</v>
      </c>
      <c r="C11" s="434" t="s">
        <v>364</v>
      </c>
      <c r="D11" s="450" t="s">
        <v>161</v>
      </c>
      <c r="E11" s="452" t="s">
        <v>1</v>
      </c>
      <c r="F11" s="434" t="s">
        <v>0</v>
      </c>
      <c r="G11" s="436" t="s">
        <v>365</v>
      </c>
      <c r="H11" s="438" t="s">
        <v>366</v>
      </c>
      <c r="I11" s="440" t="s">
        <v>367</v>
      </c>
      <c r="J11" s="441"/>
      <c r="K11" s="441"/>
      <c r="L11" s="441"/>
      <c r="M11" s="458"/>
    </row>
    <row r="12" spans="1:13" ht="25.5" customHeight="1">
      <c r="A12" s="446"/>
      <c r="B12" s="448"/>
      <c r="C12" s="434"/>
      <c r="D12" s="450"/>
      <c r="E12" s="452"/>
      <c r="F12" s="434"/>
      <c r="G12" s="436"/>
      <c r="H12" s="438"/>
      <c r="I12" s="373" t="s">
        <v>368</v>
      </c>
      <c r="J12" s="443" t="s">
        <v>369</v>
      </c>
      <c r="K12" s="444"/>
      <c r="L12" s="444"/>
      <c r="M12" s="459"/>
    </row>
    <row r="13" spans="1:13" ht="36" customHeight="1">
      <c r="A13" s="447"/>
      <c r="B13" s="457"/>
      <c r="C13" s="435"/>
      <c r="D13" s="451"/>
      <c r="E13" s="453"/>
      <c r="F13" s="435"/>
      <c r="G13" s="437"/>
      <c r="H13" s="439"/>
      <c r="I13" s="374" t="s">
        <v>172</v>
      </c>
      <c r="J13" s="374" t="s">
        <v>173</v>
      </c>
      <c r="K13" s="374" t="s">
        <v>174</v>
      </c>
      <c r="L13" s="374" t="s">
        <v>355</v>
      </c>
      <c r="M13" s="374" t="s">
        <v>178</v>
      </c>
    </row>
    <row r="14" spans="1:13" ht="31.8">
      <c r="A14" s="342" t="s">
        <v>507</v>
      </c>
      <c r="B14" s="290">
        <v>1098</v>
      </c>
      <c r="C14" s="235">
        <v>42018</v>
      </c>
      <c r="D14" s="236" t="s">
        <v>182</v>
      </c>
      <c r="E14" s="237" t="s">
        <v>235</v>
      </c>
      <c r="F14" s="237"/>
      <c r="G14" s="238" t="s">
        <v>166</v>
      </c>
      <c r="H14" s="239">
        <v>72054.53</v>
      </c>
      <c r="I14" s="240"/>
      <c r="J14" s="240"/>
      <c r="K14" s="240"/>
      <c r="L14" s="241"/>
      <c r="M14" s="242">
        <v>72054.53</v>
      </c>
    </row>
    <row r="15" spans="1:13" ht="31.8">
      <c r="A15" s="343" t="s">
        <v>496</v>
      </c>
      <c r="B15" s="291">
        <v>1305</v>
      </c>
      <c r="C15" s="243">
        <v>42384</v>
      </c>
      <c r="D15" s="236" t="s">
        <v>200</v>
      </c>
      <c r="E15" s="237" t="s">
        <v>201</v>
      </c>
      <c r="F15" s="237" t="s">
        <v>214</v>
      </c>
      <c r="G15" s="244" t="s">
        <v>166</v>
      </c>
      <c r="H15" s="239">
        <v>547130.6</v>
      </c>
      <c r="I15" s="240"/>
      <c r="J15" s="240"/>
      <c r="K15" s="240"/>
      <c r="L15" s="241"/>
      <c r="M15" s="239">
        <v>547130.6</v>
      </c>
    </row>
    <row r="16" spans="1:13" ht="31.8">
      <c r="A16" s="342" t="s">
        <v>497</v>
      </c>
      <c r="B16" s="292">
        <v>54</v>
      </c>
      <c r="C16" s="245">
        <v>42385</v>
      </c>
      <c r="D16" s="236" t="s">
        <v>183</v>
      </c>
      <c r="E16" s="237" t="s">
        <v>187</v>
      </c>
      <c r="F16" s="237" t="s">
        <v>189</v>
      </c>
      <c r="G16" s="244" t="s">
        <v>166</v>
      </c>
      <c r="H16" s="239">
        <v>11328</v>
      </c>
      <c r="I16" s="246"/>
      <c r="J16" s="246"/>
      <c r="K16" s="246"/>
      <c r="L16" s="246"/>
      <c r="M16" s="239">
        <v>11328</v>
      </c>
    </row>
    <row r="17" spans="1:13" ht="31.8">
      <c r="A17" s="344" t="s">
        <v>498</v>
      </c>
      <c r="B17" s="292">
        <v>17</v>
      </c>
      <c r="C17" s="245">
        <v>42909</v>
      </c>
      <c r="D17" s="247" t="s">
        <v>184</v>
      </c>
      <c r="E17" s="248" t="s">
        <v>188</v>
      </c>
      <c r="F17" s="248" t="s">
        <v>210</v>
      </c>
      <c r="G17" s="244" t="s">
        <v>166</v>
      </c>
      <c r="H17" s="239">
        <v>37096</v>
      </c>
      <c r="I17" s="246"/>
      <c r="J17" s="246"/>
      <c r="K17" s="246"/>
      <c r="L17" s="246"/>
      <c r="M17" s="239">
        <v>37096</v>
      </c>
    </row>
    <row r="18" spans="1:13" ht="31.8">
      <c r="A18" s="344" t="s">
        <v>499</v>
      </c>
      <c r="B18" s="292">
        <v>16</v>
      </c>
      <c r="C18" s="245">
        <v>42848</v>
      </c>
      <c r="D18" s="247" t="s">
        <v>185</v>
      </c>
      <c r="E18" s="248" t="s">
        <v>188</v>
      </c>
      <c r="F18" s="248" t="s">
        <v>210</v>
      </c>
      <c r="G18" s="244" t="s">
        <v>166</v>
      </c>
      <c r="H18" s="239">
        <v>27439.38</v>
      </c>
      <c r="I18" s="246"/>
      <c r="J18" s="246"/>
      <c r="K18" s="246"/>
      <c r="L18" s="246"/>
      <c r="M18" s="239">
        <v>27439.38</v>
      </c>
    </row>
    <row r="19" spans="1:13" ht="31.8">
      <c r="A19" s="344" t="s">
        <v>506</v>
      </c>
      <c r="B19" s="292">
        <v>5</v>
      </c>
      <c r="C19" s="245">
        <v>44214</v>
      </c>
      <c r="D19" s="247" t="s">
        <v>186</v>
      </c>
      <c r="E19" s="248" t="s">
        <v>209</v>
      </c>
      <c r="F19" s="248" t="s">
        <v>282</v>
      </c>
      <c r="G19" s="244" t="s">
        <v>166</v>
      </c>
      <c r="H19" s="239">
        <v>260511.76</v>
      </c>
      <c r="I19" s="246"/>
      <c r="J19" s="246"/>
      <c r="K19" s="246"/>
      <c r="L19" s="246"/>
      <c r="M19" s="239">
        <v>260511.76</v>
      </c>
    </row>
    <row r="20" spans="1:13" ht="31.8">
      <c r="A20" s="344" t="s">
        <v>500</v>
      </c>
      <c r="B20" s="292">
        <v>135</v>
      </c>
      <c r="C20" s="245">
        <v>44679</v>
      </c>
      <c r="D20" s="247" t="s">
        <v>191</v>
      </c>
      <c r="E20" s="248" t="s">
        <v>192</v>
      </c>
      <c r="F20" s="248" t="s">
        <v>215</v>
      </c>
      <c r="G20" s="244" t="s">
        <v>166</v>
      </c>
      <c r="H20" s="249">
        <v>6956.38</v>
      </c>
      <c r="I20" s="246"/>
      <c r="J20" s="249"/>
      <c r="K20" s="246"/>
      <c r="L20" s="249"/>
      <c r="M20" s="249">
        <v>6956.38</v>
      </c>
    </row>
    <row r="21" spans="1:13" ht="31.8">
      <c r="A21" s="344" t="s">
        <v>501</v>
      </c>
      <c r="B21" s="292">
        <v>212</v>
      </c>
      <c r="C21" s="245">
        <v>45107</v>
      </c>
      <c r="D21" s="247" t="s">
        <v>199</v>
      </c>
      <c r="E21" s="248" t="s">
        <v>192</v>
      </c>
      <c r="F21" s="248" t="s">
        <v>213</v>
      </c>
      <c r="G21" s="244" t="s">
        <v>166</v>
      </c>
      <c r="H21" s="239">
        <v>165154.32</v>
      </c>
      <c r="I21" s="250"/>
      <c r="J21" s="250"/>
      <c r="K21" s="250"/>
      <c r="L21" s="250"/>
      <c r="M21" s="239">
        <v>165154.32</v>
      </c>
    </row>
    <row r="22" spans="1:13" ht="31.8">
      <c r="A22" s="344" t="s">
        <v>502</v>
      </c>
      <c r="B22" s="292">
        <v>2</v>
      </c>
      <c r="C22" s="245">
        <v>45081</v>
      </c>
      <c r="D22" s="247" t="s">
        <v>197</v>
      </c>
      <c r="E22" s="248" t="s">
        <v>198</v>
      </c>
      <c r="F22" s="248" t="s">
        <v>211</v>
      </c>
      <c r="G22" s="244" t="s">
        <v>166</v>
      </c>
      <c r="H22" s="239">
        <v>167560</v>
      </c>
      <c r="I22" s="250"/>
      <c r="J22" s="250"/>
      <c r="K22" s="250"/>
      <c r="L22" s="250"/>
      <c r="M22" s="239">
        <v>167560</v>
      </c>
    </row>
    <row r="23" spans="1:13" ht="33.6">
      <c r="A23" s="344" t="s">
        <v>503</v>
      </c>
      <c r="B23" s="291">
        <v>165</v>
      </c>
      <c r="C23" s="251">
        <v>45455</v>
      </c>
      <c r="D23" s="252" t="s">
        <v>202</v>
      </c>
      <c r="E23" s="248" t="s">
        <v>203</v>
      </c>
      <c r="F23" s="253" t="s">
        <v>212</v>
      </c>
      <c r="G23" s="244" t="s">
        <v>166</v>
      </c>
      <c r="H23" s="254">
        <v>1497674.93</v>
      </c>
      <c r="I23" s="250"/>
      <c r="J23" s="250"/>
      <c r="K23" s="286"/>
      <c r="L23" s="250"/>
      <c r="M23" s="254">
        <v>1497674.93</v>
      </c>
    </row>
    <row r="24" spans="1:13" ht="33.6">
      <c r="A24" s="344" t="s">
        <v>504</v>
      </c>
      <c r="B24" s="293"/>
      <c r="C24" s="251">
        <v>45551</v>
      </c>
      <c r="D24" s="252" t="s">
        <v>205</v>
      </c>
      <c r="E24" s="248" t="s">
        <v>204</v>
      </c>
      <c r="F24" s="253" t="s">
        <v>208</v>
      </c>
      <c r="G24" s="244" t="s">
        <v>166</v>
      </c>
      <c r="H24" s="254">
        <v>650000</v>
      </c>
      <c r="I24" s="250"/>
      <c r="J24" s="250"/>
      <c r="K24" s="286"/>
      <c r="L24" s="250"/>
      <c r="M24" s="254">
        <v>650000</v>
      </c>
    </row>
    <row r="25" spans="1:13" ht="33.6">
      <c r="A25" s="344" t="s">
        <v>505</v>
      </c>
      <c r="B25" s="291">
        <v>833</v>
      </c>
      <c r="C25" s="251">
        <v>45691</v>
      </c>
      <c r="D25" s="252" t="s">
        <v>263</v>
      </c>
      <c r="E25" s="248" t="s">
        <v>276</v>
      </c>
      <c r="F25" s="253" t="s">
        <v>226</v>
      </c>
      <c r="G25" s="244" t="s">
        <v>166</v>
      </c>
      <c r="H25" s="254">
        <v>88500</v>
      </c>
      <c r="I25" s="255"/>
      <c r="J25" s="250"/>
      <c r="K25" s="286"/>
      <c r="L25" s="250"/>
      <c r="M25" s="250">
        <f>H25</f>
        <v>88500</v>
      </c>
    </row>
    <row r="26" spans="1:13" ht="33.6">
      <c r="A26" s="294">
        <v>45874</v>
      </c>
      <c r="B26" s="295">
        <v>873</v>
      </c>
      <c r="C26" s="256">
        <v>45905</v>
      </c>
      <c r="D26" s="253" t="s">
        <v>359</v>
      </c>
      <c r="E26" s="253" t="s">
        <v>360</v>
      </c>
      <c r="F26" s="253" t="s">
        <v>361</v>
      </c>
      <c r="G26" s="257" t="s">
        <v>166</v>
      </c>
      <c r="H26" s="258">
        <v>160568.79</v>
      </c>
      <c r="I26" s="259"/>
      <c r="J26" s="258"/>
      <c r="K26" s="260"/>
      <c r="L26" s="255"/>
      <c r="M26" s="260">
        <f>H26</f>
        <v>160568.79</v>
      </c>
    </row>
    <row r="27" spans="1:13" ht="33.6">
      <c r="A27" s="296">
        <v>45950</v>
      </c>
      <c r="B27" s="297">
        <v>891</v>
      </c>
      <c r="C27" s="261">
        <v>45981</v>
      </c>
      <c r="D27" s="255" t="s">
        <v>403</v>
      </c>
      <c r="E27" s="253" t="s">
        <v>362</v>
      </c>
      <c r="F27" s="255" t="s">
        <v>304</v>
      </c>
      <c r="G27" s="262" t="s">
        <v>166</v>
      </c>
      <c r="H27" s="263">
        <v>39333.33</v>
      </c>
      <c r="I27" s="338"/>
      <c r="J27" s="263">
        <f>H27</f>
        <v>39333.33</v>
      </c>
      <c r="K27" s="255"/>
      <c r="L27" s="255"/>
      <c r="M27" s="255"/>
    </row>
    <row r="28" spans="1:13" ht="33.6">
      <c r="A28" s="294">
        <v>45940</v>
      </c>
      <c r="B28" s="295">
        <v>102742</v>
      </c>
      <c r="C28" s="256">
        <v>45971</v>
      </c>
      <c r="D28" s="253" t="s">
        <v>371</v>
      </c>
      <c r="E28" s="253" t="s">
        <v>372</v>
      </c>
      <c r="F28" s="253" t="s">
        <v>420</v>
      </c>
      <c r="G28" s="257" t="s">
        <v>166</v>
      </c>
      <c r="H28" s="258">
        <v>46081.36</v>
      </c>
      <c r="I28" s="338"/>
      <c r="J28" s="260">
        <f>H28</f>
        <v>46081.36</v>
      </c>
      <c r="K28" s="255"/>
      <c r="L28" s="255"/>
      <c r="M28" s="255"/>
    </row>
    <row r="29" spans="1:13" ht="33.6">
      <c r="A29" s="294">
        <v>45960</v>
      </c>
      <c r="B29" s="295">
        <v>102744</v>
      </c>
      <c r="C29" s="256">
        <v>45948</v>
      </c>
      <c r="D29" s="264" t="s">
        <v>374</v>
      </c>
      <c r="E29" s="253" t="s">
        <v>373</v>
      </c>
      <c r="F29" s="255" t="s">
        <v>375</v>
      </c>
      <c r="G29" s="262" t="s">
        <v>166</v>
      </c>
      <c r="H29" s="258">
        <v>76118.8</v>
      </c>
      <c r="I29" s="263"/>
      <c r="J29" s="260">
        <f>H29</f>
        <v>76118.8</v>
      </c>
      <c r="K29" s="255"/>
      <c r="L29" s="255"/>
      <c r="M29" s="255"/>
    </row>
    <row r="30" spans="1:13" ht="33.6">
      <c r="A30" s="294">
        <v>45963</v>
      </c>
      <c r="B30" s="295">
        <v>102746</v>
      </c>
      <c r="C30" s="256">
        <v>45993</v>
      </c>
      <c r="D30" s="264" t="s">
        <v>451</v>
      </c>
      <c r="E30" s="253" t="s">
        <v>373</v>
      </c>
      <c r="F30" s="255" t="s">
        <v>452</v>
      </c>
      <c r="G30" s="262" t="s">
        <v>166</v>
      </c>
      <c r="H30" s="258">
        <v>128620</v>
      </c>
      <c r="I30" s="263">
        <f>H30</f>
        <v>128620</v>
      </c>
      <c r="J30" s="260"/>
      <c r="K30" s="255"/>
      <c r="L30" s="255"/>
      <c r="M30" s="255"/>
    </row>
    <row r="31" spans="1:13" ht="33.6">
      <c r="A31" s="294">
        <v>45943</v>
      </c>
      <c r="B31" s="295">
        <v>102743</v>
      </c>
      <c r="C31" s="256">
        <v>45974</v>
      </c>
      <c r="D31" s="264" t="s">
        <v>376</v>
      </c>
      <c r="E31" s="253" t="s">
        <v>377</v>
      </c>
      <c r="F31" s="253" t="s">
        <v>378</v>
      </c>
      <c r="G31" s="262" t="s">
        <v>166</v>
      </c>
      <c r="H31" s="258">
        <v>82600</v>
      </c>
      <c r="I31" s="338"/>
      <c r="J31" s="263">
        <f>H31</f>
        <v>82600</v>
      </c>
      <c r="K31" s="255"/>
      <c r="L31" s="255"/>
      <c r="M31" s="255"/>
    </row>
    <row r="32" spans="1:13" ht="33.6">
      <c r="A32" s="294">
        <v>45950</v>
      </c>
      <c r="B32" s="295">
        <v>102745</v>
      </c>
      <c r="C32" s="256">
        <v>45981</v>
      </c>
      <c r="D32" s="255" t="s">
        <v>379</v>
      </c>
      <c r="E32" s="253" t="s">
        <v>380</v>
      </c>
      <c r="F32" s="253" t="s">
        <v>375</v>
      </c>
      <c r="G32" s="262" t="s">
        <v>166</v>
      </c>
      <c r="H32" s="258">
        <v>7020</v>
      </c>
      <c r="I32" s="265"/>
      <c r="J32" s="260">
        <f>H32</f>
        <v>7020</v>
      </c>
      <c r="K32" s="255"/>
      <c r="L32" s="255"/>
      <c r="M32" s="255"/>
    </row>
    <row r="33" spans="1:13" ht="33.6">
      <c r="A33" s="294">
        <v>45938</v>
      </c>
      <c r="B33" s="295">
        <v>102745</v>
      </c>
      <c r="C33" s="256">
        <v>45969</v>
      </c>
      <c r="D33" s="255" t="s">
        <v>381</v>
      </c>
      <c r="E33" s="253" t="s">
        <v>380</v>
      </c>
      <c r="F33" s="253" t="s">
        <v>375</v>
      </c>
      <c r="G33" s="262" t="s">
        <v>166</v>
      </c>
      <c r="H33" s="258">
        <v>7500</v>
      </c>
      <c r="I33" s="263"/>
      <c r="J33" s="260">
        <f>H33</f>
        <v>7500</v>
      </c>
      <c r="K33" s="255"/>
      <c r="L33" s="255"/>
      <c r="M33" s="255"/>
    </row>
    <row r="34" spans="1:13" ht="33.6">
      <c r="A34" s="294">
        <v>45931</v>
      </c>
      <c r="B34" s="295">
        <v>102745</v>
      </c>
      <c r="C34" s="256">
        <v>45962</v>
      </c>
      <c r="D34" s="255" t="s">
        <v>461</v>
      </c>
      <c r="E34" s="253" t="s">
        <v>380</v>
      </c>
      <c r="F34" s="253" t="s">
        <v>375</v>
      </c>
      <c r="G34" s="262" t="s">
        <v>166</v>
      </c>
      <c r="H34" s="258">
        <v>4600</v>
      </c>
      <c r="I34" s="263"/>
      <c r="J34" s="260">
        <f>H34</f>
        <v>4600</v>
      </c>
      <c r="K34" s="255"/>
      <c r="L34" s="255"/>
      <c r="M34" s="255"/>
    </row>
    <row r="35" spans="1:13" ht="33.6">
      <c r="A35" s="294">
        <v>45961</v>
      </c>
      <c r="B35" s="295">
        <v>102745</v>
      </c>
      <c r="C35" s="256" t="s">
        <v>382</v>
      </c>
      <c r="D35" s="255" t="s">
        <v>462</v>
      </c>
      <c r="E35" s="253" t="s">
        <v>380</v>
      </c>
      <c r="F35" s="253" t="s">
        <v>375</v>
      </c>
      <c r="G35" s="262" t="s">
        <v>166</v>
      </c>
      <c r="H35" s="258">
        <v>4320</v>
      </c>
      <c r="I35" s="263"/>
      <c r="J35" s="260">
        <f>H35</f>
        <v>4320</v>
      </c>
      <c r="K35" s="255"/>
      <c r="L35" s="255"/>
      <c r="M35" s="255"/>
    </row>
    <row r="36" spans="1:13" ht="33.6">
      <c r="A36" s="294">
        <v>45979</v>
      </c>
      <c r="B36" s="295">
        <v>102748</v>
      </c>
      <c r="C36" s="256">
        <v>46009</v>
      </c>
      <c r="D36" s="255" t="s">
        <v>460</v>
      </c>
      <c r="E36" s="253" t="s">
        <v>380</v>
      </c>
      <c r="F36" s="253" t="s">
        <v>375</v>
      </c>
      <c r="G36" s="262" t="s">
        <v>166</v>
      </c>
      <c r="H36" s="258">
        <v>13500</v>
      </c>
      <c r="I36" s="263">
        <f>H36</f>
        <v>13500</v>
      </c>
      <c r="J36" s="260"/>
      <c r="K36" s="255"/>
      <c r="L36" s="255"/>
      <c r="M36" s="255"/>
    </row>
    <row r="37" spans="1:13" ht="33.6">
      <c r="A37" s="294">
        <v>45968</v>
      </c>
      <c r="B37" s="295">
        <v>102751</v>
      </c>
      <c r="C37" s="256">
        <v>45998</v>
      </c>
      <c r="D37" s="255" t="s">
        <v>463</v>
      </c>
      <c r="E37" s="253" t="s">
        <v>380</v>
      </c>
      <c r="F37" s="253" t="s">
        <v>375</v>
      </c>
      <c r="G37" s="262" t="s">
        <v>166</v>
      </c>
      <c r="H37" s="258">
        <v>4920</v>
      </c>
      <c r="I37" s="258">
        <f>H37</f>
        <v>4920</v>
      </c>
      <c r="J37" s="260"/>
      <c r="K37" s="266"/>
      <c r="L37" s="255"/>
      <c r="M37" s="255"/>
    </row>
    <row r="38" spans="1:13" ht="33.6">
      <c r="A38" s="294">
        <v>45981</v>
      </c>
      <c r="B38" s="295">
        <v>102751</v>
      </c>
      <c r="C38" s="256">
        <v>46011</v>
      </c>
      <c r="D38" s="255" t="s">
        <v>464</v>
      </c>
      <c r="E38" s="253" t="s">
        <v>380</v>
      </c>
      <c r="F38" s="253" t="s">
        <v>375</v>
      </c>
      <c r="G38" s="262" t="s">
        <v>166</v>
      </c>
      <c r="H38" s="258">
        <v>6000</v>
      </c>
      <c r="I38" s="258">
        <f>H38</f>
        <v>6000</v>
      </c>
      <c r="J38" s="260"/>
      <c r="K38" s="255"/>
      <c r="L38" s="255"/>
      <c r="M38" s="255"/>
    </row>
    <row r="39" spans="1:13" ht="33.6">
      <c r="A39" s="294">
        <v>45985</v>
      </c>
      <c r="B39" s="295">
        <v>102751</v>
      </c>
      <c r="C39" s="256">
        <v>46015</v>
      </c>
      <c r="D39" s="255" t="s">
        <v>465</v>
      </c>
      <c r="E39" s="253" t="s">
        <v>380</v>
      </c>
      <c r="F39" s="253" t="s">
        <v>375</v>
      </c>
      <c r="G39" s="262" t="s">
        <v>166</v>
      </c>
      <c r="H39" s="258">
        <v>4620</v>
      </c>
      <c r="I39" s="263">
        <f t="shared" ref="I39" si="0">H39</f>
        <v>4620</v>
      </c>
      <c r="J39" s="260"/>
      <c r="K39" s="255"/>
      <c r="L39" s="255"/>
      <c r="M39" s="255"/>
    </row>
    <row r="40" spans="1:13" ht="33.6">
      <c r="A40" s="294">
        <v>45989</v>
      </c>
      <c r="B40" s="295">
        <v>102751</v>
      </c>
      <c r="C40" s="256">
        <v>46019</v>
      </c>
      <c r="D40" s="255" t="s">
        <v>466</v>
      </c>
      <c r="E40" s="253" t="s">
        <v>380</v>
      </c>
      <c r="F40" s="253" t="s">
        <v>375</v>
      </c>
      <c r="G40" s="262" t="s">
        <v>166</v>
      </c>
      <c r="H40" s="258">
        <v>3600</v>
      </c>
      <c r="I40" s="263">
        <f>H40</f>
        <v>3600</v>
      </c>
      <c r="J40" s="260"/>
      <c r="K40" s="255"/>
      <c r="L40" s="255"/>
      <c r="M40" s="255"/>
    </row>
    <row r="41" spans="1:13" ht="33.6">
      <c r="A41" s="294">
        <v>45938</v>
      </c>
      <c r="B41" s="298"/>
      <c r="C41" s="256">
        <v>45969</v>
      </c>
      <c r="D41" s="255" t="s">
        <v>383</v>
      </c>
      <c r="E41" s="253" t="s">
        <v>384</v>
      </c>
      <c r="F41" s="255" t="s">
        <v>385</v>
      </c>
      <c r="G41" s="262" t="s">
        <v>166</v>
      </c>
      <c r="H41" s="258">
        <v>114947.3</v>
      </c>
      <c r="I41" s="338"/>
      <c r="J41" s="263">
        <f>H41</f>
        <v>114947.3</v>
      </c>
      <c r="K41" s="255"/>
      <c r="L41" s="255"/>
      <c r="M41" s="255"/>
    </row>
    <row r="42" spans="1:13" ht="33.6">
      <c r="A42" s="294">
        <v>45817</v>
      </c>
      <c r="B42" s="298"/>
      <c r="C42" s="256">
        <v>45847</v>
      </c>
      <c r="D42" s="255" t="s">
        <v>386</v>
      </c>
      <c r="E42" s="253" t="s">
        <v>384</v>
      </c>
      <c r="F42" s="255" t="s">
        <v>385</v>
      </c>
      <c r="G42" s="262" t="s">
        <v>166</v>
      </c>
      <c r="H42" s="258">
        <v>689683.8</v>
      </c>
      <c r="I42" s="338"/>
      <c r="J42" s="263">
        <f>H42</f>
        <v>689683.8</v>
      </c>
      <c r="K42" s="255"/>
      <c r="L42" s="255"/>
      <c r="M42" s="255"/>
    </row>
    <row r="43" spans="1:13" ht="33.6">
      <c r="A43" s="299">
        <v>45845</v>
      </c>
      <c r="B43" s="300"/>
      <c r="C43" s="267">
        <v>45876</v>
      </c>
      <c r="D43" s="264" t="s">
        <v>387</v>
      </c>
      <c r="E43" s="268" t="s">
        <v>384</v>
      </c>
      <c r="F43" s="264" t="s">
        <v>385</v>
      </c>
      <c r="G43" s="262" t="s">
        <v>166</v>
      </c>
      <c r="H43" s="269">
        <v>114947.3</v>
      </c>
      <c r="I43" s="338"/>
      <c r="J43" s="270">
        <f>H43</f>
        <v>114947.3</v>
      </c>
      <c r="K43" s="255"/>
      <c r="L43" s="255"/>
      <c r="M43" s="255"/>
    </row>
    <row r="44" spans="1:13" ht="33.6">
      <c r="A44" s="299">
        <v>45908</v>
      </c>
      <c r="B44" s="300"/>
      <c r="C44" s="267">
        <v>45938</v>
      </c>
      <c r="D44" s="264" t="s">
        <v>416</v>
      </c>
      <c r="E44" s="268" t="s">
        <v>384</v>
      </c>
      <c r="F44" s="264" t="s">
        <v>385</v>
      </c>
      <c r="G44" s="262" t="s">
        <v>166</v>
      </c>
      <c r="H44" s="269">
        <v>114947.3</v>
      </c>
      <c r="I44" s="338"/>
      <c r="J44" s="270">
        <f>H44</f>
        <v>114947.3</v>
      </c>
      <c r="K44" s="255"/>
      <c r="L44" s="255"/>
      <c r="M44" s="255"/>
    </row>
    <row r="45" spans="1:13" ht="33.6">
      <c r="A45" s="299">
        <v>45876</v>
      </c>
      <c r="B45" s="301"/>
      <c r="C45" s="267">
        <v>45907</v>
      </c>
      <c r="D45" s="264" t="s">
        <v>388</v>
      </c>
      <c r="E45" s="268" t="s">
        <v>384</v>
      </c>
      <c r="F45" s="264" t="s">
        <v>385</v>
      </c>
      <c r="G45" s="262" t="s">
        <v>166</v>
      </c>
      <c r="H45" s="270">
        <v>114947.3</v>
      </c>
      <c r="I45" s="338"/>
      <c r="J45" s="270">
        <f>H45</f>
        <v>114947.3</v>
      </c>
      <c r="K45" s="255"/>
      <c r="L45" s="255"/>
      <c r="M45" s="255"/>
    </row>
    <row r="46" spans="1:13" ht="33.6">
      <c r="A46" s="294">
        <v>45957</v>
      </c>
      <c r="B46" s="259"/>
      <c r="C46" s="256">
        <v>45988</v>
      </c>
      <c r="D46" s="255" t="s">
        <v>436</v>
      </c>
      <c r="E46" s="253" t="s">
        <v>389</v>
      </c>
      <c r="F46" s="255" t="s">
        <v>390</v>
      </c>
      <c r="G46" s="262" t="s">
        <v>166</v>
      </c>
      <c r="H46" s="263">
        <v>256642.14</v>
      </c>
      <c r="I46" s="263">
        <f>H46</f>
        <v>256642.14</v>
      </c>
      <c r="J46" s="260"/>
      <c r="K46" s="255"/>
      <c r="L46" s="255"/>
      <c r="M46" s="255"/>
    </row>
    <row r="47" spans="1:13" ht="30.75" customHeight="1">
      <c r="A47" s="294">
        <v>45957</v>
      </c>
      <c r="B47" s="259"/>
      <c r="C47" s="256">
        <v>45988</v>
      </c>
      <c r="D47" s="255" t="s">
        <v>437</v>
      </c>
      <c r="E47" s="253" t="s">
        <v>389</v>
      </c>
      <c r="F47" s="255" t="s">
        <v>390</v>
      </c>
      <c r="G47" s="262" t="s">
        <v>166</v>
      </c>
      <c r="H47" s="263">
        <v>325381.64</v>
      </c>
      <c r="I47" s="263">
        <f t="shared" ref="I47:I49" si="1">H47</f>
        <v>325381.64</v>
      </c>
      <c r="J47" s="260"/>
      <c r="K47" s="255"/>
      <c r="L47" s="255"/>
      <c r="M47" s="255"/>
    </row>
    <row r="48" spans="1:13" ht="30.75" customHeight="1">
      <c r="A48" s="294">
        <v>45957</v>
      </c>
      <c r="B48" s="259"/>
      <c r="C48" s="256">
        <v>45988</v>
      </c>
      <c r="D48" s="255" t="s">
        <v>438</v>
      </c>
      <c r="E48" s="253" t="s">
        <v>389</v>
      </c>
      <c r="F48" s="255" t="s">
        <v>390</v>
      </c>
      <c r="G48" s="262" t="s">
        <v>166</v>
      </c>
      <c r="H48" s="263">
        <v>11420.5</v>
      </c>
      <c r="I48" s="263">
        <f t="shared" si="1"/>
        <v>11420.5</v>
      </c>
      <c r="J48" s="260"/>
      <c r="K48" s="255"/>
      <c r="L48" s="255"/>
      <c r="M48" s="255"/>
    </row>
    <row r="49" spans="1:13" ht="30.75" customHeight="1">
      <c r="A49" s="294">
        <v>45957</v>
      </c>
      <c r="B49" s="259"/>
      <c r="C49" s="256">
        <v>45988</v>
      </c>
      <c r="D49" s="255" t="s">
        <v>439</v>
      </c>
      <c r="E49" s="253" t="s">
        <v>389</v>
      </c>
      <c r="F49" s="255" t="s">
        <v>390</v>
      </c>
      <c r="G49" s="262" t="s">
        <v>166</v>
      </c>
      <c r="H49" s="263">
        <v>24440.76</v>
      </c>
      <c r="I49" s="263">
        <f t="shared" si="1"/>
        <v>24440.76</v>
      </c>
      <c r="J49" s="260"/>
      <c r="K49" s="255"/>
      <c r="L49" s="255"/>
      <c r="M49" s="255"/>
    </row>
    <row r="50" spans="1:13" ht="30.75" customHeight="1">
      <c r="A50" s="294">
        <v>45957</v>
      </c>
      <c r="B50" s="259"/>
      <c r="C50" s="256">
        <v>45988</v>
      </c>
      <c r="D50" s="255" t="s">
        <v>440</v>
      </c>
      <c r="E50" s="253" t="s">
        <v>389</v>
      </c>
      <c r="F50" s="255" t="s">
        <v>390</v>
      </c>
      <c r="G50" s="262" t="s">
        <v>166</v>
      </c>
      <c r="H50" s="271">
        <v>5747.33</v>
      </c>
      <c r="I50" s="263">
        <f>H50</f>
        <v>5747.33</v>
      </c>
      <c r="J50" s="260"/>
      <c r="K50" s="263"/>
      <c r="L50" s="255"/>
      <c r="M50" s="255"/>
    </row>
    <row r="51" spans="1:13" ht="30.75" customHeight="1">
      <c r="A51" s="294">
        <v>45940</v>
      </c>
      <c r="B51" s="295">
        <v>894</v>
      </c>
      <c r="C51" s="256">
        <v>45971</v>
      </c>
      <c r="D51" s="255" t="s">
        <v>391</v>
      </c>
      <c r="E51" s="253" t="s">
        <v>475</v>
      </c>
      <c r="F51" s="255" t="s">
        <v>476</v>
      </c>
      <c r="G51" s="262" t="s">
        <v>166</v>
      </c>
      <c r="H51" s="263">
        <v>5900</v>
      </c>
      <c r="I51" s="259"/>
      <c r="J51" s="263">
        <f>H51</f>
        <v>5900</v>
      </c>
      <c r="K51" s="263"/>
      <c r="L51" s="255"/>
      <c r="M51" s="255"/>
    </row>
    <row r="52" spans="1:13" ht="30.75" customHeight="1">
      <c r="A52" s="294">
        <v>45968</v>
      </c>
      <c r="B52" s="295">
        <v>899</v>
      </c>
      <c r="C52" s="272">
        <v>45998</v>
      </c>
      <c r="D52" s="255" t="s">
        <v>474</v>
      </c>
      <c r="E52" s="253" t="s">
        <v>475</v>
      </c>
      <c r="F52" s="255" t="s">
        <v>476</v>
      </c>
      <c r="G52" s="262" t="s">
        <v>166</v>
      </c>
      <c r="H52" s="273">
        <v>5900</v>
      </c>
      <c r="I52" s="274">
        <f t="shared" ref="I52:I57" si="2">H52</f>
        <v>5900</v>
      </c>
      <c r="J52" s="338"/>
      <c r="K52" s="255"/>
      <c r="L52" s="255"/>
      <c r="M52" s="255"/>
    </row>
    <row r="53" spans="1:13" ht="30.75" customHeight="1">
      <c r="A53" s="302">
        <v>45965</v>
      </c>
      <c r="B53" s="339">
        <v>102747</v>
      </c>
      <c r="C53" s="256">
        <v>45995</v>
      </c>
      <c r="D53" s="255" t="s">
        <v>467</v>
      </c>
      <c r="E53" s="253" t="s">
        <v>312</v>
      </c>
      <c r="F53" s="255" t="s">
        <v>468</v>
      </c>
      <c r="G53" s="262" t="s">
        <v>166</v>
      </c>
      <c r="H53" s="263">
        <v>1017962.4</v>
      </c>
      <c r="I53" s="263">
        <f t="shared" si="2"/>
        <v>1017962.4</v>
      </c>
      <c r="J53" s="260"/>
      <c r="K53" s="255"/>
      <c r="L53" s="255"/>
      <c r="M53" s="255"/>
    </row>
    <row r="54" spans="1:13" ht="30.75" customHeight="1">
      <c r="A54" s="294">
        <v>45962</v>
      </c>
      <c r="B54" s="340"/>
      <c r="C54" s="256">
        <v>45992</v>
      </c>
      <c r="D54" s="259" t="s">
        <v>427</v>
      </c>
      <c r="E54" s="275" t="s">
        <v>392</v>
      </c>
      <c r="F54" s="255" t="s">
        <v>393</v>
      </c>
      <c r="G54" s="276" t="s">
        <v>166</v>
      </c>
      <c r="H54" s="263">
        <v>2670</v>
      </c>
      <c r="I54" s="263">
        <f t="shared" si="2"/>
        <v>2670</v>
      </c>
      <c r="J54" s="260"/>
      <c r="K54" s="255"/>
      <c r="L54" s="255"/>
      <c r="M54" s="255"/>
    </row>
    <row r="55" spans="1:13" ht="30.75" customHeight="1">
      <c r="A55" s="294">
        <v>45962</v>
      </c>
      <c r="B55" s="259"/>
      <c r="C55" s="256">
        <v>45992</v>
      </c>
      <c r="D55" s="255" t="s">
        <v>428</v>
      </c>
      <c r="E55" s="255" t="s">
        <v>392</v>
      </c>
      <c r="F55" s="255" t="s">
        <v>393</v>
      </c>
      <c r="G55" s="262" t="s">
        <v>166</v>
      </c>
      <c r="H55" s="263">
        <v>1000.8</v>
      </c>
      <c r="I55" s="263">
        <f t="shared" si="2"/>
        <v>1000.8</v>
      </c>
      <c r="J55" s="260"/>
      <c r="K55" s="255"/>
      <c r="L55" s="255"/>
      <c r="M55" s="255"/>
    </row>
    <row r="56" spans="1:13" ht="30.75" customHeight="1">
      <c r="A56" s="294">
        <v>45964</v>
      </c>
      <c r="B56" s="259"/>
      <c r="C56" s="256">
        <v>45994</v>
      </c>
      <c r="D56" s="255" t="s">
        <v>424</v>
      </c>
      <c r="E56" s="253" t="s">
        <v>425</v>
      </c>
      <c r="F56" s="255" t="s">
        <v>426</v>
      </c>
      <c r="G56" s="262" t="s">
        <v>166</v>
      </c>
      <c r="H56" s="263">
        <v>8241</v>
      </c>
      <c r="I56" s="263">
        <f t="shared" si="2"/>
        <v>8241</v>
      </c>
      <c r="J56" s="260"/>
      <c r="K56" s="255"/>
      <c r="L56" s="255"/>
      <c r="M56" s="255"/>
    </row>
    <row r="57" spans="1:13" ht="30.75" customHeight="1">
      <c r="A57" s="294">
        <v>45964</v>
      </c>
      <c r="B57" s="259"/>
      <c r="C57" s="256">
        <v>46000</v>
      </c>
      <c r="D57" s="255" t="s">
        <v>429</v>
      </c>
      <c r="E57" s="253" t="s">
        <v>425</v>
      </c>
      <c r="F57" s="255" t="s">
        <v>426</v>
      </c>
      <c r="G57" s="262" t="s">
        <v>166</v>
      </c>
      <c r="H57" s="263">
        <v>1452</v>
      </c>
      <c r="I57" s="263">
        <f t="shared" si="2"/>
        <v>1452</v>
      </c>
      <c r="J57" s="260"/>
      <c r="K57" s="255"/>
      <c r="L57" s="255"/>
      <c r="M57" s="255"/>
    </row>
    <row r="58" spans="1:13" ht="30.75" customHeight="1">
      <c r="A58" s="294">
        <v>45951</v>
      </c>
      <c r="B58" s="295">
        <v>893</v>
      </c>
      <c r="C58" s="256">
        <v>45982</v>
      </c>
      <c r="D58" s="255" t="s">
        <v>394</v>
      </c>
      <c r="E58" s="253" t="s">
        <v>418</v>
      </c>
      <c r="F58" s="255" t="s">
        <v>395</v>
      </c>
      <c r="G58" s="262" t="s">
        <v>166</v>
      </c>
      <c r="H58" s="263">
        <v>717500</v>
      </c>
      <c r="I58" s="277"/>
      <c r="J58" s="263">
        <f t="shared" ref="J58:J70" si="3">H58</f>
        <v>717500</v>
      </c>
      <c r="K58" s="255"/>
      <c r="L58" s="255"/>
      <c r="M58" s="255"/>
    </row>
    <row r="59" spans="1:13" ht="30.75" customHeight="1">
      <c r="A59" s="296">
        <v>45937</v>
      </c>
      <c r="B59" s="297">
        <v>110</v>
      </c>
      <c r="C59" s="261">
        <v>45968</v>
      </c>
      <c r="D59" s="255" t="s">
        <v>396</v>
      </c>
      <c r="E59" s="253" t="s">
        <v>397</v>
      </c>
      <c r="F59" s="255" t="s">
        <v>398</v>
      </c>
      <c r="G59" s="262" t="s">
        <v>166</v>
      </c>
      <c r="H59" s="263">
        <v>12105</v>
      </c>
      <c r="I59" s="263"/>
      <c r="J59" s="260">
        <f t="shared" si="3"/>
        <v>12105</v>
      </c>
      <c r="K59" s="255"/>
      <c r="L59" s="255"/>
      <c r="M59" s="255"/>
    </row>
    <row r="60" spans="1:13" ht="30.75" customHeight="1">
      <c r="A60" s="296">
        <v>45936</v>
      </c>
      <c r="B60" s="297">
        <v>109</v>
      </c>
      <c r="C60" s="261">
        <v>45967</v>
      </c>
      <c r="D60" s="255" t="s">
        <v>399</v>
      </c>
      <c r="E60" s="253" t="s">
        <v>397</v>
      </c>
      <c r="F60" s="255" t="s">
        <v>400</v>
      </c>
      <c r="G60" s="262" t="s">
        <v>166</v>
      </c>
      <c r="H60" s="263">
        <v>3000000</v>
      </c>
      <c r="I60" s="263"/>
      <c r="J60" s="260">
        <f t="shared" si="3"/>
        <v>3000000</v>
      </c>
      <c r="K60" s="255"/>
      <c r="L60" s="255"/>
      <c r="M60" s="255"/>
    </row>
    <row r="61" spans="1:13" ht="33.6">
      <c r="A61" s="303">
        <v>45937</v>
      </c>
      <c r="B61" s="304">
        <v>110</v>
      </c>
      <c r="C61" s="278">
        <v>45968</v>
      </c>
      <c r="D61" s="255" t="s">
        <v>417</v>
      </c>
      <c r="E61" s="253" t="s">
        <v>397</v>
      </c>
      <c r="F61" s="255" t="s">
        <v>400</v>
      </c>
      <c r="G61" s="262" t="s">
        <v>166</v>
      </c>
      <c r="H61" s="270">
        <v>72630</v>
      </c>
      <c r="I61" s="263"/>
      <c r="J61" s="260">
        <f t="shared" si="3"/>
        <v>72630</v>
      </c>
      <c r="K61" s="255"/>
      <c r="L61" s="255"/>
      <c r="M61" s="255"/>
    </row>
    <row r="62" spans="1:13" ht="33.6">
      <c r="A62" s="303">
        <v>45918</v>
      </c>
      <c r="B62" s="304">
        <v>892</v>
      </c>
      <c r="C62" s="278">
        <v>45948</v>
      </c>
      <c r="D62" s="264" t="s">
        <v>401</v>
      </c>
      <c r="E62" s="268" t="s">
        <v>402</v>
      </c>
      <c r="F62" s="264" t="s">
        <v>36</v>
      </c>
      <c r="G62" s="262" t="s">
        <v>166</v>
      </c>
      <c r="H62" s="270">
        <v>248000</v>
      </c>
      <c r="I62" s="277"/>
      <c r="J62" s="288">
        <f>H62</f>
        <v>248000</v>
      </c>
      <c r="K62" s="255"/>
      <c r="L62" s="255"/>
      <c r="M62" s="255"/>
    </row>
    <row r="63" spans="1:13" ht="33.6">
      <c r="A63" s="296">
        <v>45923</v>
      </c>
      <c r="B63" s="297">
        <v>888</v>
      </c>
      <c r="C63" s="261">
        <v>45953</v>
      </c>
      <c r="D63" s="264" t="s">
        <v>404</v>
      </c>
      <c r="E63" s="253" t="s">
        <v>405</v>
      </c>
      <c r="F63" s="255" t="s">
        <v>406</v>
      </c>
      <c r="G63" s="262" t="s">
        <v>166</v>
      </c>
      <c r="H63" s="263">
        <v>195467</v>
      </c>
      <c r="I63" s="263"/>
      <c r="J63" s="260">
        <f t="shared" si="3"/>
        <v>195467</v>
      </c>
      <c r="K63" s="255"/>
      <c r="L63" s="255"/>
      <c r="M63" s="255"/>
    </row>
    <row r="64" spans="1:13" ht="33.6">
      <c r="A64" s="296">
        <v>45923</v>
      </c>
      <c r="B64" s="297">
        <v>888</v>
      </c>
      <c r="C64" s="261">
        <v>45953</v>
      </c>
      <c r="D64" s="264" t="s">
        <v>407</v>
      </c>
      <c r="E64" s="255" t="s">
        <v>405</v>
      </c>
      <c r="F64" s="255" t="s">
        <v>406</v>
      </c>
      <c r="G64" s="262" t="s">
        <v>166</v>
      </c>
      <c r="H64" s="263">
        <v>83372.899999999994</v>
      </c>
      <c r="I64" s="263"/>
      <c r="J64" s="260">
        <f t="shared" si="3"/>
        <v>83372.899999999994</v>
      </c>
      <c r="K64" s="255"/>
      <c r="L64" s="255"/>
      <c r="M64" s="255"/>
    </row>
    <row r="65" spans="1:13" ht="33.6">
      <c r="A65" s="296">
        <v>45923</v>
      </c>
      <c r="B65" s="297">
        <v>888</v>
      </c>
      <c r="C65" s="261">
        <v>45953</v>
      </c>
      <c r="D65" s="264" t="s">
        <v>408</v>
      </c>
      <c r="E65" s="255" t="s">
        <v>405</v>
      </c>
      <c r="F65" s="255" t="s">
        <v>406</v>
      </c>
      <c r="G65" s="262" t="s">
        <v>166</v>
      </c>
      <c r="H65" s="263">
        <v>88972</v>
      </c>
      <c r="I65" s="263"/>
      <c r="J65" s="260">
        <f t="shared" si="3"/>
        <v>88972</v>
      </c>
      <c r="K65" s="255"/>
      <c r="L65" s="255"/>
      <c r="M65" s="255"/>
    </row>
    <row r="66" spans="1:13" ht="33.6">
      <c r="A66" s="296">
        <v>45923</v>
      </c>
      <c r="B66" s="297">
        <v>888</v>
      </c>
      <c r="C66" s="261">
        <v>45953</v>
      </c>
      <c r="D66" s="264" t="s">
        <v>409</v>
      </c>
      <c r="E66" s="255" t="s">
        <v>405</v>
      </c>
      <c r="F66" s="255" t="s">
        <v>406</v>
      </c>
      <c r="G66" s="257" t="s">
        <v>166</v>
      </c>
      <c r="H66" s="271">
        <v>25054.94</v>
      </c>
      <c r="I66" s="271"/>
      <c r="J66" s="260">
        <f t="shared" si="3"/>
        <v>25054.94</v>
      </c>
      <c r="K66" s="255"/>
      <c r="L66" s="255"/>
      <c r="M66" s="255"/>
    </row>
    <row r="67" spans="1:13" ht="33.6">
      <c r="A67" s="296">
        <v>45923</v>
      </c>
      <c r="B67" s="297">
        <v>888</v>
      </c>
      <c r="C67" s="261">
        <v>45953</v>
      </c>
      <c r="D67" s="264" t="s">
        <v>410</v>
      </c>
      <c r="E67" s="255" t="s">
        <v>405</v>
      </c>
      <c r="F67" s="255" t="s">
        <v>406</v>
      </c>
      <c r="G67" s="257" t="s">
        <v>166</v>
      </c>
      <c r="H67" s="263">
        <v>11215.9</v>
      </c>
      <c r="I67" s="263"/>
      <c r="J67" s="260">
        <f t="shared" si="3"/>
        <v>11215.9</v>
      </c>
      <c r="K67" s="255"/>
      <c r="L67" s="255"/>
      <c r="M67" s="255"/>
    </row>
    <row r="68" spans="1:13" ht="33.6">
      <c r="A68" s="303">
        <v>45923</v>
      </c>
      <c r="B68" s="304">
        <v>888</v>
      </c>
      <c r="C68" s="278">
        <v>45953</v>
      </c>
      <c r="D68" s="264" t="s">
        <v>411</v>
      </c>
      <c r="E68" s="264" t="s">
        <v>405</v>
      </c>
      <c r="F68" s="264" t="s">
        <v>406</v>
      </c>
      <c r="G68" s="262" t="s">
        <v>166</v>
      </c>
      <c r="H68" s="271">
        <v>54769.7</v>
      </c>
      <c r="I68" s="271"/>
      <c r="J68" s="260">
        <f t="shared" si="3"/>
        <v>54769.7</v>
      </c>
      <c r="K68" s="255"/>
      <c r="L68" s="255"/>
      <c r="M68" s="255"/>
    </row>
    <row r="69" spans="1:13" ht="33.6">
      <c r="A69" s="296">
        <v>45946</v>
      </c>
      <c r="B69" s="297">
        <v>890</v>
      </c>
      <c r="C69" s="261">
        <v>45977</v>
      </c>
      <c r="D69" s="255" t="s">
        <v>413</v>
      </c>
      <c r="E69" s="255" t="s">
        <v>412</v>
      </c>
      <c r="F69" s="255" t="s">
        <v>48</v>
      </c>
      <c r="G69" s="257" t="s">
        <v>166</v>
      </c>
      <c r="H69" s="263">
        <v>11350</v>
      </c>
      <c r="I69" s="263"/>
      <c r="J69" s="260">
        <f t="shared" si="3"/>
        <v>11350</v>
      </c>
      <c r="K69" s="255"/>
      <c r="L69" s="255"/>
      <c r="M69" s="255"/>
    </row>
    <row r="70" spans="1:13" ht="33.6">
      <c r="A70" s="305">
        <v>45952</v>
      </c>
      <c r="B70" s="306">
        <v>111</v>
      </c>
      <c r="C70" s="279">
        <v>45983</v>
      </c>
      <c r="D70" s="280" t="s">
        <v>414</v>
      </c>
      <c r="E70" s="280" t="s">
        <v>415</v>
      </c>
      <c r="F70" s="280" t="s">
        <v>400</v>
      </c>
      <c r="G70" s="257" t="s">
        <v>166</v>
      </c>
      <c r="H70" s="281">
        <v>13720</v>
      </c>
      <c r="I70" s="259"/>
      <c r="J70" s="281">
        <f t="shared" si="3"/>
        <v>13720</v>
      </c>
      <c r="K70" s="255"/>
      <c r="L70" s="255"/>
      <c r="M70" s="255"/>
    </row>
    <row r="71" spans="1:13" ht="33.6">
      <c r="A71" s="307">
        <v>45960</v>
      </c>
      <c r="B71" s="338"/>
      <c r="C71" s="341">
        <v>45991</v>
      </c>
      <c r="D71" s="280" t="s">
        <v>442</v>
      </c>
      <c r="E71" s="282" t="s">
        <v>443</v>
      </c>
      <c r="F71" s="282" t="s">
        <v>444</v>
      </c>
      <c r="G71" s="257" t="s">
        <v>166</v>
      </c>
      <c r="H71" s="271">
        <v>1214792.3</v>
      </c>
      <c r="I71" s="283">
        <f t="shared" ref="I71:I81" si="4">H71</f>
        <v>1214792.3</v>
      </c>
      <c r="J71" s="259"/>
      <c r="K71" s="255"/>
      <c r="L71" s="255" t="s">
        <v>450</v>
      </c>
      <c r="M71" s="255"/>
    </row>
    <row r="72" spans="1:13" ht="33.6">
      <c r="A72" s="294">
        <v>45966</v>
      </c>
      <c r="B72" s="308"/>
      <c r="C72" s="256">
        <v>45996</v>
      </c>
      <c r="D72" s="255" t="s">
        <v>423</v>
      </c>
      <c r="E72" s="253" t="s">
        <v>422</v>
      </c>
      <c r="F72" s="253" t="s">
        <v>431</v>
      </c>
      <c r="G72" s="257" t="s">
        <v>166</v>
      </c>
      <c r="H72" s="258">
        <v>5523.19</v>
      </c>
      <c r="I72" s="260">
        <f t="shared" si="4"/>
        <v>5523.19</v>
      </c>
      <c r="J72" s="263"/>
      <c r="K72" s="255"/>
      <c r="L72" s="255"/>
      <c r="M72" s="255"/>
    </row>
    <row r="73" spans="1:13" ht="33.6">
      <c r="A73" s="294">
        <v>45966</v>
      </c>
      <c r="B73" s="308"/>
      <c r="C73" s="256">
        <v>45996</v>
      </c>
      <c r="D73" s="255" t="s">
        <v>449</v>
      </c>
      <c r="E73" s="253" t="s">
        <v>422</v>
      </c>
      <c r="F73" s="253" t="s">
        <v>432</v>
      </c>
      <c r="G73" s="257" t="s">
        <v>166</v>
      </c>
      <c r="H73" s="258">
        <v>234239.88</v>
      </c>
      <c r="I73" s="260">
        <f t="shared" si="4"/>
        <v>234239.88</v>
      </c>
      <c r="J73" s="263"/>
      <c r="K73" s="255"/>
      <c r="L73" s="255"/>
      <c r="M73" s="255"/>
    </row>
    <row r="74" spans="1:13" ht="33.6">
      <c r="A74" s="294">
        <v>45935</v>
      </c>
      <c r="B74" s="295"/>
      <c r="C74" s="256">
        <v>45996</v>
      </c>
      <c r="D74" s="255" t="s">
        <v>430</v>
      </c>
      <c r="E74" s="253" t="s">
        <v>422</v>
      </c>
      <c r="F74" s="253" t="s">
        <v>432</v>
      </c>
      <c r="G74" s="257" t="s">
        <v>166</v>
      </c>
      <c r="H74" s="258">
        <v>129654.2</v>
      </c>
      <c r="I74" s="260">
        <f t="shared" si="4"/>
        <v>129654.2</v>
      </c>
      <c r="J74" s="263"/>
      <c r="K74" s="255"/>
      <c r="L74" s="255"/>
      <c r="M74" s="255"/>
    </row>
    <row r="75" spans="1:13" ht="33.6">
      <c r="A75" s="294">
        <v>45816</v>
      </c>
      <c r="B75" s="295"/>
      <c r="C75" s="256">
        <v>45999</v>
      </c>
      <c r="D75" s="255" t="s">
        <v>441</v>
      </c>
      <c r="E75" s="253" t="s">
        <v>453</v>
      </c>
      <c r="F75" s="253" t="s">
        <v>494</v>
      </c>
      <c r="G75" s="257" t="s">
        <v>166</v>
      </c>
      <c r="H75" s="258">
        <v>456000</v>
      </c>
      <c r="I75" s="260">
        <f t="shared" si="4"/>
        <v>456000</v>
      </c>
      <c r="J75" s="263"/>
      <c r="K75" s="255"/>
      <c r="L75" s="255"/>
      <c r="M75" s="255"/>
    </row>
    <row r="76" spans="1:13" ht="33.6">
      <c r="A76" s="299">
        <v>45963</v>
      </c>
      <c r="B76" s="309"/>
      <c r="C76" s="267">
        <v>45993</v>
      </c>
      <c r="D76" s="264" t="s">
        <v>433</v>
      </c>
      <c r="E76" s="268" t="s">
        <v>434</v>
      </c>
      <c r="F76" s="268" t="s">
        <v>435</v>
      </c>
      <c r="G76" s="262" t="s">
        <v>166</v>
      </c>
      <c r="H76" s="269">
        <v>22732.54</v>
      </c>
      <c r="I76" s="289">
        <f t="shared" si="4"/>
        <v>22732.54</v>
      </c>
      <c r="J76" s="260"/>
      <c r="K76" s="255"/>
      <c r="L76" s="255"/>
      <c r="M76" s="255"/>
    </row>
    <row r="77" spans="1:13" ht="33.6">
      <c r="A77" s="299">
        <v>45962</v>
      </c>
      <c r="B77" s="309"/>
      <c r="C77" s="267">
        <v>45992</v>
      </c>
      <c r="D77" s="264" t="s">
        <v>445</v>
      </c>
      <c r="E77" s="268" t="s">
        <v>446</v>
      </c>
      <c r="F77" s="268" t="s">
        <v>456</v>
      </c>
      <c r="G77" s="262" t="s">
        <v>166</v>
      </c>
      <c r="H77" s="269">
        <v>2444759.6</v>
      </c>
      <c r="I77" s="270">
        <f t="shared" si="4"/>
        <v>2444759.6</v>
      </c>
      <c r="J77" s="260"/>
      <c r="K77" s="255"/>
      <c r="L77" s="255"/>
      <c r="M77" s="255"/>
    </row>
    <row r="78" spans="1:13" ht="33.6">
      <c r="A78" s="294">
        <v>45962</v>
      </c>
      <c r="B78" s="295"/>
      <c r="C78" s="256">
        <v>45992</v>
      </c>
      <c r="D78" s="255" t="s">
        <v>448</v>
      </c>
      <c r="E78" s="253" t="s">
        <v>446</v>
      </c>
      <c r="F78" s="253" t="s">
        <v>447</v>
      </c>
      <c r="G78" s="257" t="s">
        <v>166</v>
      </c>
      <c r="H78" s="258">
        <v>1153077.1399999999</v>
      </c>
      <c r="I78" s="263">
        <f t="shared" si="4"/>
        <v>1153077.1399999999</v>
      </c>
      <c r="J78" s="260"/>
      <c r="K78" s="255"/>
      <c r="L78" s="255"/>
      <c r="M78" s="255"/>
    </row>
    <row r="79" spans="1:13" ht="33.6">
      <c r="A79" s="302">
        <v>45986</v>
      </c>
      <c r="B79" s="310">
        <v>102750</v>
      </c>
      <c r="C79" s="284">
        <v>46016</v>
      </c>
      <c r="D79" s="280" t="s">
        <v>454</v>
      </c>
      <c r="E79" s="285" t="s">
        <v>457</v>
      </c>
      <c r="F79" s="285" t="s">
        <v>455</v>
      </c>
      <c r="G79" s="257" t="s">
        <v>166</v>
      </c>
      <c r="H79" s="258">
        <v>47200</v>
      </c>
      <c r="I79" s="263">
        <f t="shared" si="4"/>
        <v>47200</v>
      </c>
      <c r="J79" s="260"/>
      <c r="K79" s="255"/>
      <c r="L79" s="255"/>
      <c r="M79" s="255"/>
    </row>
    <row r="80" spans="1:13" ht="33.6">
      <c r="A80" s="302">
        <v>45982</v>
      </c>
      <c r="B80" s="310">
        <v>102749</v>
      </c>
      <c r="C80" s="284">
        <v>46012</v>
      </c>
      <c r="D80" s="280" t="s">
        <v>458</v>
      </c>
      <c r="E80" s="285" t="s">
        <v>459</v>
      </c>
      <c r="F80" s="285" t="s">
        <v>375</v>
      </c>
      <c r="G80" s="257" t="s">
        <v>166</v>
      </c>
      <c r="H80" s="258">
        <v>54375</v>
      </c>
      <c r="I80" s="263">
        <f t="shared" si="4"/>
        <v>54375</v>
      </c>
      <c r="J80" s="260"/>
      <c r="K80" s="255"/>
      <c r="L80" s="255"/>
      <c r="M80" s="255"/>
    </row>
    <row r="81" spans="1:13" ht="33.6">
      <c r="A81" s="302">
        <v>45985</v>
      </c>
      <c r="B81" s="310">
        <v>903</v>
      </c>
      <c r="C81" s="284">
        <v>46015</v>
      </c>
      <c r="D81" s="280" t="s">
        <v>469</v>
      </c>
      <c r="E81" s="285" t="s">
        <v>495</v>
      </c>
      <c r="F81" s="285" t="s">
        <v>470</v>
      </c>
      <c r="G81" s="257" t="s">
        <v>166</v>
      </c>
      <c r="H81" s="258">
        <v>750980</v>
      </c>
      <c r="I81" s="263">
        <f t="shared" si="4"/>
        <v>750980</v>
      </c>
      <c r="J81" s="260"/>
      <c r="K81" s="255"/>
      <c r="L81" s="255"/>
      <c r="M81" s="255"/>
    </row>
    <row r="82" spans="1:13" ht="33.6">
      <c r="A82" s="294"/>
      <c r="B82" s="295"/>
      <c r="C82" s="256"/>
      <c r="D82" s="255"/>
      <c r="E82" s="253"/>
      <c r="F82" s="253"/>
      <c r="G82" s="257"/>
      <c r="H82" s="258"/>
      <c r="I82" s="263"/>
      <c r="J82" s="260"/>
      <c r="K82" s="255"/>
      <c r="L82" s="255"/>
      <c r="M82" s="255"/>
    </row>
    <row r="83" spans="1:13" ht="34.200000000000003" thickBot="1">
      <c r="A83" s="382"/>
      <c r="B83" s="383"/>
      <c r="C83" s="384"/>
      <c r="D83" s="385"/>
      <c r="E83" s="386"/>
      <c r="F83" s="386"/>
      <c r="G83" s="387"/>
      <c r="H83" s="388"/>
      <c r="I83" s="389"/>
      <c r="J83" s="390"/>
      <c r="K83" s="385"/>
      <c r="L83" s="385"/>
      <c r="M83" s="385"/>
    </row>
    <row r="84" spans="1:13" ht="33.6">
      <c r="A84" s="316"/>
      <c r="B84" s="339"/>
      <c r="C84" s="341"/>
      <c r="D84" s="376"/>
      <c r="E84" s="377"/>
      <c r="F84" s="377"/>
      <c r="G84" s="378"/>
      <c r="H84" s="379"/>
      <c r="I84" s="380"/>
      <c r="J84" s="381"/>
      <c r="K84" s="376"/>
      <c r="L84" s="376"/>
      <c r="M84" s="376"/>
    </row>
    <row r="85" spans="1:13" ht="47.2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</row>
    <row r="86" spans="1:13" ht="47.2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1:13" ht="47.2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ht="47.25" customHeight="1">
      <c r="A88" s="16"/>
      <c r="B88" s="1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</row>
    <row r="89" spans="1:13" ht="47.25" customHeight="1">
      <c r="A89" s="351"/>
      <c r="B89" s="352"/>
      <c r="C89" s="345"/>
      <c r="D89" s="346"/>
      <c r="E89" s="347"/>
      <c r="F89" s="345"/>
      <c r="G89" s="348"/>
      <c r="H89" s="349"/>
      <c r="I89" s="350"/>
      <c r="J89" s="350"/>
      <c r="K89" s="350"/>
      <c r="L89" s="350"/>
      <c r="M89" s="350"/>
    </row>
    <row r="90" spans="1:13" ht="47.25" customHeight="1">
      <c r="A90" s="351"/>
      <c r="B90" s="352"/>
      <c r="C90" s="345"/>
      <c r="D90" s="346"/>
      <c r="E90" s="347"/>
      <c r="F90" s="345"/>
      <c r="G90" s="348"/>
      <c r="H90" s="349"/>
      <c r="I90" s="350"/>
      <c r="J90" s="350"/>
      <c r="K90" s="350"/>
      <c r="L90" s="350"/>
      <c r="M90" s="350"/>
    </row>
    <row r="91" spans="1:13" ht="47.25" customHeight="1">
      <c r="A91" s="351"/>
      <c r="B91" s="352"/>
      <c r="C91" s="345"/>
      <c r="D91" s="346"/>
      <c r="E91" s="347"/>
      <c r="F91" s="345"/>
      <c r="G91" s="348"/>
      <c r="H91" s="349"/>
      <c r="I91" s="350"/>
      <c r="J91" s="350"/>
      <c r="K91" s="350"/>
      <c r="L91" s="350"/>
      <c r="M91" s="350"/>
    </row>
    <row r="92" spans="1:13" ht="47.25" customHeight="1">
      <c r="A92" s="351"/>
      <c r="B92" s="352"/>
      <c r="C92" s="345"/>
      <c r="D92" s="346"/>
      <c r="E92" s="347"/>
      <c r="F92" s="345"/>
      <c r="G92" s="348"/>
      <c r="H92" s="349"/>
      <c r="I92" s="350"/>
      <c r="J92" s="350"/>
      <c r="K92" s="350"/>
      <c r="L92" s="350"/>
      <c r="M92" s="350"/>
    </row>
    <row r="93" spans="1:13" ht="47.25" customHeight="1">
      <c r="A93" s="351"/>
      <c r="B93" s="352"/>
      <c r="C93" s="345"/>
      <c r="D93" s="346"/>
      <c r="E93" s="347"/>
      <c r="F93" s="345"/>
      <c r="G93" s="348"/>
      <c r="H93" s="349"/>
      <c r="I93" s="350"/>
      <c r="J93" s="350"/>
      <c r="K93" s="350"/>
      <c r="L93" s="350"/>
      <c r="M93" s="350"/>
    </row>
    <row r="94" spans="1:13" ht="47.25" customHeight="1" thickBot="1">
      <c r="A94" s="353"/>
      <c r="B94" s="354"/>
      <c r="C94" s="336"/>
      <c r="D94" s="336"/>
      <c r="E94" s="336"/>
      <c r="F94" s="336"/>
      <c r="G94" s="336"/>
      <c r="H94" s="336"/>
      <c r="I94" s="336"/>
      <c r="J94" s="336"/>
      <c r="K94" s="336"/>
      <c r="L94" s="336"/>
      <c r="M94" s="336"/>
    </row>
    <row r="95" spans="1:13" ht="47.25" customHeight="1">
      <c r="A95" s="446" t="s">
        <v>363</v>
      </c>
      <c r="B95" s="448" t="s">
        <v>370</v>
      </c>
      <c r="C95" s="434" t="s">
        <v>364</v>
      </c>
      <c r="D95" s="450" t="s">
        <v>161</v>
      </c>
      <c r="E95" s="452" t="s">
        <v>1</v>
      </c>
      <c r="F95" s="434" t="s">
        <v>0</v>
      </c>
      <c r="G95" s="436" t="s">
        <v>365</v>
      </c>
      <c r="H95" s="438" t="s">
        <v>366</v>
      </c>
      <c r="I95" s="440" t="s">
        <v>367</v>
      </c>
      <c r="J95" s="441"/>
      <c r="K95" s="441"/>
      <c r="L95" s="441"/>
      <c r="M95" s="442"/>
    </row>
    <row r="96" spans="1:13" ht="47.25" customHeight="1">
      <c r="A96" s="446"/>
      <c r="B96" s="448"/>
      <c r="C96" s="434"/>
      <c r="D96" s="450"/>
      <c r="E96" s="452"/>
      <c r="F96" s="434"/>
      <c r="G96" s="436"/>
      <c r="H96" s="438"/>
      <c r="I96" s="373" t="s">
        <v>368</v>
      </c>
      <c r="J96" s="443" t="s">
        <v>369</v>
      </c>
      <c r="K96" s="444"/>
      <c r="L96" s="444"/>
      <c r="M96" s="445"/>
    </row>
    <row r="97" spans="1:13" ht="47.25" customHeight="1">
      <c r="A97" s="447"/>
      <c r="B97" s="449"/>
      <c r="C97" s="435"/>
      <c r="D97" s="451"/>
      <c r="E97" s="453"/>
      <c r="F97" s="435"/>
      <c r="G97" s="437"/>
      <c r="H97" s="439"/>
      <c r="I97" s="374" t="s">
        <v>172</v>
      </c>
      <c r="J97" s="374" t="s">
        <v>173</v>
      </c>
      <c r="K97" s="374" t="s">
        <v>174</v>
      </c>
      <c r="L97" s="374" t="s">
        <v>355</v>
      </c>
      <c r="M97" s="375" t="s">
        <v>178</v>
      </c>
    </row>
    <row r="98" spans="1:13" ht="47.25" customHeight="1">
      <c r="A98" s="294"/>
      <c r="B98" s="295"/>
      <c r="C98" s="256"/>
      <c r="D98" s="255"/>
      <c r="E98" s="253"/>
      <c r="F98" s="253"/>
      <c r="G98" s="257"/>
      <c r="H98" s="258"/>
      <c r="I98" s="263"/>
      <c r="J98" s="260"/>
      <c r="K98" s="255"/>
      <c r="L98" s="255"/>
      <c r="M98" s="255"/>
    </row>
    <row r="99" spans="1:13" ht="47.25" customHeight="1">
      <c r="A99" s="294">
        <v>45964</v>
      </c>
      <c r="B99" s="295">
        <v>896</v>
      </c>
      <c r="C99" s="256">
        <v>45994</v>
      </c>
      <c r="D99" s="255" t="s">
        <v>471</v>
      </c>
      <c r="E99" s="253" t="s">
        <v>472</v>
      </c>
      <c r="F99" s="253" t="s">
        <v>473</v>
      </c>
      <c r="G99" s="257" t="s">
        <v>166</v>
      </c>
      <c r="H99" s="258">
        <v>270656.59999999998</v>
      </c>
      <c r="I99" s="263">
        <f t="shared" ref="I99:I106" si="5">H99</f>
        <v>270656.59999999998</v>
      </c>
      <c r="J99" s="260"/>
      <c r="K99" s="255"/>
      <c r="L99" s="255"/>
      <c r="M99" s="255"/>
    </row>
    <row r="100" spans="1:13" ht="47.25" customHeight="1">
      <c r="A100" s="294">
        <v>45962</v>
      </c>
      <c r="B100" s="295">
        <v>895</v>
      </c>
      <c r="C100" s="256">
        <v>45992</v>
      </c>
      <c r="D100" s="255" t="s">
        <v>202</v>
      </c>
      <c r="E100" s="253" t="s">
        <v>472</v>
      </c>
      <c r="F100" s="253" t="s">
        <v>473</v>
      </c>
      <c r="G100" s="257" t="s">
        <v>166</v>
      </c>
      <c r="H100" s="258">
        <v>244968</v>
      </c>
      <c r="I100" s="263">
        <f t="shared" si="5"/>
        <v>244968</v>
      </c>
      <c r="J100" s="260"/>
      <c r="K100" s="255"/>
      <c r="L100" s="255"/>
      <c r="M100" s="255"/>
    </row>
    <row r="101" spans="1:13" ht="47.25" customHeight="1">
      <c r="A101" s="294">
        <v>45979</v>
      </c>
      <c r="B101" s="295">
        <v>900</v>
      </c>
      <c r="C101" s="256">
        <v>46009</v>
      </c>
      <c r="D101" s="255" t="s">
        <v>477</v>
      </c>
      <c r="E101" s="253" t="s">
        <v>478</v>
      </c>
      <c r="F101" s="253" t="s">
        <v>470</v>
      </c>
      <c r="G101" s="257" t="s">
        <v>166</v>
      </c>
      <c r="H101" s="258">
        <v>190000</v>
      </c>
      <c r="I101" s="263">
        <f t="shared" si="5"/>
        <v>190000</v>
      </c>
      <c r="J101" s="260"/>
      <c r="K101" s="255"/>
      <c r="L101" s="255"/>
      <c r="M101" s="255"/>
    </row>
    <row r="102" spans="1:13" ht="47.25" customHeight="1">
      <c r="A102" s="294">
        <v>45985</v>
      </c>
      <c r="B102" s="295">
        <v>901</v>
      </c>
      <c r="C102" s="256">
        <v>46015</v>
      </c>
      <c r="D102" s="255" t="s">
        <v>479</v>
      </c>
      <c r="E102" s="253" t="s">
        <v>480</v>
      </c>
      <c r="F102" s="253" t="s">
        <v>481</v>
      </c>
      <c r="G102" s="257" t="s">
        <v>166</v>
      </c>
      <c r="H102" s="258">
        <v>39333.33</v>
      </c>
      <c r="I102" s="263">
        <f t="shared" si="5"/>
        <v>39333.33</v>
      </c>
      <c r="J102" s="260"/>
      <c r="K102" s="255"/>
      <c r="L102" s="255"/>
      <c r="M102" s="255"/>
    </row>
    <row r="103" spans="1:13" ht="47.25" customHeight="1">
      <c r="A103" s="294">
        <v>45973</v>
      </c>
      <c r="B103" s="295">
        <v>902</v>
      </c>
      <c r="C103" s="256">
        <v>46003</v>
      </c>
      <c r="D103" s="255" t="s">
        <v>482</v>
      </c>
      <c r="E103" s="253" t="s">
        <v>483</v>
      </c>
      <c r="F103" s="253" t="s">
        <v>484</v>
      </c>
      <c r="G103" s="257" t="s">
        <v>166</v>
      </c>
      <c r="H103" s="258">
        <v>569721.93999999994</v>
      </c>
      <c r="I103" s="263">
        <f t="shared" si="5"/>
        <v>569721.93999999994</v>
      </c>
      <c r="J103" s="260"/>
      <c r="K103" s="255"/>
      <c r="L103" s="255"/>
      <c r="M103" s="255"/>
    </row>
    <row r="104" spans="1:13" ht="47.25" customHeight="1">
      <c r="A104" s="294">
        <v>45978</v>
      </c>
      <c r="B104" s="295">
        <v>898</v>
      </c>
      <c r="C104" s="256">
        <v>46008</v>
      </c>
      <c r="D104" s="255" t="s">
        <v>490</v>
      </c>
      <c r="E104" s="253" t="s">
        <v>485</v>
      </c>
      <c r="F104" s="253" t="s">
        <v>486</v>
      </c>
      <c r="G104" s="257" t="s">
        <v>166</v>
      </c>
      <c r="H104" s="258">
        <v>372000</v>
      </c>
      <c r="I104" s="263">
        <f t="shared" si="5"/>
        <v>372000</v>
      </c>
      <c r="J104" s="260"/>
      <c r="K104" s="255"/>
      <c r="L104" s="255"/>
      <c r="M104" s="255"/>
    </row>
    <row r="105" spans="1:13" ht="47.25" customHeight="1">
      <c r="A105" s="294">
        <v>45950</v>
      </c>
      <c r="B105" s="295">
        <v>904</v>
      </c>
      <c r="C105" s="256">
        <v>46011</v>
      </c>
      <c r="D105" s="255" t="s">
        <v>489</v>
      </c>
      <c r="E105" s="253" t="s">
        <v>487</v>
      </c>
      <c r="F105" s="253" t="s">
        <v>488</v>
      </c>
      <c r="G105" s="257" t="s">
        <v>166</v>
      </c>
      <c r="H105" s="258">
        <v>232000.04</v>
      </c>
      <c r="I105" s="263">
        <f t="shared" si="5"/>
        <v>232000.04</v>
      </c>
      <c r="J105" s="260"/>
      <c r="K105" s="255"/>
      <c r="L105" s="255"/>
      <c r="M105" s="255"/>
    </row>
    <row r="106" spans="1:13" ht="47.25" customHeight="1">
      <c r="A106" s="294">
        <v>45979</v>
      </c>
      <c r="B106" s="295">
        <v>897</v>
      </c>
      <c r="C106" s="256">
        <v>46009</v>
      </c>
      <c r="D106" s="255" t="s">
        <v>491</v>
      </c>
      <c r="E106" s="253" t="s">
        <v>492</v>
      </c>
      <c r="F106" s="253" t="s">
        <v>493</v>
      </c>
      <c r="G106" s="257" t="s">
        <v>166</v>
      </c>
      <c r="H106" s="258">
        <v>344981.6</v>
      </c>
      <c r="I106" s="263">
        <f t="shared" si="5"/>
        <v>344981.6</v>
      </c>
      <c r="J106" s="260"/>
      <c r="K106" s="255"/>
      <c r="L106" s="255"/>
      <c r="M106" s="255"/>
    </row>
    <row r="107" spans="1:13" ht="47.25" customHeight="1">
      <c r="A107" s="321"/>
      <c r="B107" s="322"/>
      <c r="C107" s="322"/>
      <c r="D107" s="322"/>
      <c r="E107" s="322" t="s">
        <v>17</v>
      </c>
      <c r="F107" s="322"/>
      <c r="G107" s="323"/>
      <c r="H107" s="324">
        <f>SUM(H14:H106)</f>
        <v>20248192.549999997</v>
      </c>
      <c r="I107" s="325">
        <f>SUM(I14:I106)</f>
        <v>10599113.929999998</v>
      </c>
      <c r="J107" s="326">
        <f>SUM(J15:J76)</f>
        <v>5957103.9300000016</v>
      </c>
      <c r="K107" s="327"/>
      <c r="L107" s="327"/>
      <c r="M107" s="327">
        <f>SUM(M14:M76)</f>
        <v>3691974.69</v>
      </c>
    </row>
    <row r="108" spans="1:13" ht="47.25" customHeight="1">
      <c r="A108" s="294"/>
      <c r="B108" s="317"/>
      <c r="C108" s="317"/>
      <c r="D108" s="317"/>
      <c r="E108" s="317"/>
      <c r="F108" s="317"/>
      <c r="G108" s="244"/>
      <c r="H108" s="318"/>
      <c r="I108" s="254"/>
      <c r="J108" s="319"/>
      <c r="K108" s="320"/>
      <c r="L108" s="320"/>
      <c r="M108" s="320"/>
    </row>
    <row r="109" spans="1:13" ht="47.25" customHeight="1">
      <c r="A109" s="16"/>
      <c r="B109" s="311"/>
      <c r="C109" s="311"/>
      <c r="D109" s="311"/>
      <c r="E109" s="311"/>
      <c r="F109" s="311"/>
      <c r="G109" s="287"/>
      <c r="H109" s="312"/>
      <c r="I109" s="313"/>
      <c r="J109" s="314"/>
      <c r="K109" s="315"/>
      <c r="L109" s="315"/>
      <c r="M109" s="315"/>
    </row>
    <row r="110" spans="1:13" ht="47.25" customHeight="1">
      <c r="A110" s="16"/>
      <c r="B110" s="311"/>
      <c r="C110" s="311"/>
      <c r="D110" s="311"/>
      <c r="E110" s="311"/>
      <c r="F110" s="311"/>
      <c r="G110" s="287"/>
      <c r="H110" s="312"/>
      <c r="I110" s="313"/>
      <c r="J110" s="314"/>
      <c r="K110" s="315"/>
      <c r="L110" s="315"/>
      <c r="M110" s="315"/>
    </row>
    <row r="111" spans="1:13" ht="47.25" customHeight="1">
      <c r="A111" s="316"/>
      <c r="B111" s="311"/>
      <c r="C111" s="311"/>
      <c r="D111" s="311"/>
      <c r="E111" s="311"/>
      <c r="F111" s="311"/>
      <c r="G111" s="287"/>
      <c r="H111" s="312"/>
      <c r="I111" s="313"/>
      <c r="J111" s="314"/>
      <c r="K111" s="315"/>
      <c r="L111" s="315"/>
      <c r="M111" s="315"/>
    </row>
    <row r="112" spans="1:13" ht="47.25" customHeight="1">
      <c r="A112" s="316"/>
      <c r="B112" s="311"/>
      <c r="C112" s="311"/>
      <c r="D112" s="311"/>
      <c r="E112" s="311"/>
      <c r="F112" s="311"/>
      <c r="G112" s="287"/>
      <c r="H112" s="312"/>
      <c r="I112" s="313"/>
      <c r="J112" s="314"/>
      <c r="K112" s="315"/>
      <c r="L112" s="315"/>
      <c r="M112" s="315"/>
    </row>
    <row r="113" spans="1:13" ht="47.25" customHeight="1">
      <c r="A113" s="316"/>
      <c r="B113" s="311"/>
      <c r="C113" s="311"/>
      <c r="D113" s="311"/>
      <c r="E113" s="316"/>
      <c r="F113" s="311"/>
      <c r="G113" s="287"/>
      <c r="H113" s="312"/>
      <c r="I113" s="313"/>
      <c r="J113" s="314"/>
      <c r="K113" s="315"/>
      <c r="L113" s="315"/>
      <c r="M113" s="315"/>
    </row>
    <row r="114" spans="1:13" ht="47.25" customHeight="1">
      <c r="A114" s="316"/>
      <c r="B114" s="328"/>
      <c r="C114" s="328"/>
      <c r="D114" s="328"/>
      <c r="E114" s="328"/>
      <c r="F114" s="328"/>
      <c r="G114" s="329"/>
      <c r="H114" s="330"/>
      <c r="I114" s="331"/>
      <c r="J114" s="332"/>
      <c r="K114" s="333"/>
      <c r="L114" s="333"/>
      <c r="M114" s="333"/>
    </row>
    <row r="115" spans="1:13" ht="46.8">
      <c r="A115" s="16"/>
      <c r="B115" s="355"/>
      <c r="C115" s="356" t="s">
        <v>508</v>
      </c>
      <c r="D115" s="356"/>
      <c r="E115" s="357"/>
      <c r="F115" s="358"/>
      <c r="G115" s="356" t="s">
        <v>357</v>
      </c>
      <c r="H115" s="359"/>
      <c r="I115" s="355"/>
      <c r="J115" s="355"/>
      <c r="K115" s="355"/>
      <c r="L115" s="360" t="s">
        <v>180</v>
      </c>
      <c r="M115" s="355"/>
    </row>
    <row r="116" spans="1:13" ht="46.8">
      <c r="A116" s="16"/>
      <c r="B116" s="355"/>
      <c r="C116" s="356"/>
      <c r="D116" s="356"/>
      <c r="E116" s="357"/>
      <c r="F116" s="358"/>
      <c r="G116" s="356"/>
      <c r="H116" s="359"/>
      <c r="I116" s="355"/>
      <c r="J116" s="355"/>
      <c r="K116" s="355"/>
      <c r="L116" s="360"/>
      <c r="M116" s="355"/>
    </row>
    <row r="117" spans="1:13" ht="46.8">
      <c r="A117" s="16"/>
      <c r="B117" s="355"/>
      <c r="C117" s="355"/>
      <c r="D117" s="361"/>
      <c r="E117" s="362"/>
      <c r="F117" s="355"/>
      <c r="G117" s="355"/>
      <c r="H117" s="355"/>
      <c r="I117" s="355"/>
      <c r="J117" s="355"/>
      <c r="K117" s="355"/>
      <c r="L117" s="355"/>
      <c r="M117" s="355"/>
    </row>
    <row r="118" spans="1:13" ht="46.8">
      <c r="A118" s="16"/>
      <c r="B118" s="355"/>
      <c r="C118" s="361" t="s">
        <v>356</v>
      </c>
      <c r="D118" s="363"/>
      <c r="E118" s="364"/>
      <c r="F118" s="358"/>
      <c r="G118" s="365" t="s">
        <v>358</v>
      </c>
      <c r="H118" s="366"/>
      <c r="I118" s="355"/>
      <c r="J118" s="355"/>
      <c r="K118" s="367"/>
      <c r="L118" s="363" t="s">
        <v>419</v>
      </c>
      <c r="M118" s="355"/>
    </row>
    <row r="119" spans="1:13" ht="46.8">
      <c r="A119" s="16"/>
      <c r="B119" s="355"/>
      <c r="C119" s="368" t="s">
        <v>207</v>
      </c>
      <c r="D119" s="369"/>
      <c r="E119" s="370"/>
      <c r="F119" s="358"/>
      <c r="G119" s="368" t="s">
        <v>354</v>
      </c>
      <c r="H119" s="371"/>
      <c r="I119" s="372"/>
      <c r="J119" s="372"/>
      <c r="K119" s="363"/>
      <c r="L119" s="368" t="s">
        <v>196</v>
      </c>
      <c r="M119" s="368"/>
    </row>
    <row r="120" spans="1:13" ht="46.8">
      <c r="A120" s="16"/>
      <c r="B120" s="355"/>
      <c r="C120" s="355"/>
      <c r="D120" s="355"/>
      <c r="E120" s="355"/>
      <c r="F120" s="355"/>
      <c r="G120" s="355"/>
      <c r="H120" s="355"/>
      <c r="I120" s="355"/>
      <c r="J120" s="355"/>
      <c r="K120" s="359"/>
      <c r="L120" s="359"/>
      <c r="M120" s="355"/>
    </row>
    <row r="121" spans="1:13" ht="46.2">
      <c r="A121" s="337"/>
      <c r="B121" s="355"/>
      <c r="C121" s="355"/>
      <c r="D121" s="355"/>
      <c r="E121" s="355"/>
      <c r="F121" s="355"/>
      <c r="G121" s="355"/>
      <c r="H121" s="355"/>
      <c r="I121" s="355"/>
      <c r="J121" s="355"/>
      <c r="K121" s="355"/>
      <c r="L121" s="355"/>
      <c r="M121" s="355"/>
    </row>
    <row r="122" spans="1:13" ht="46.2">
      <c r="A122" s="225"/>
      <c r="B122" s="355"/>
      <c r="C122" s="355"/>
      <c r="D122" s="355"/>
      <c r="E122" s="355"/>
      <c r="F122" s="355"/>
      <c r="G122" s="355"/>
      <c r="H122" s="355"/>
      <c r="I122" s="355"/>
      <c r="J122" s="355"/>
      <c r="K122" s="355"/>
      <c r="L122" s="355"/>
      <c r="M122" s="355"/>
    </row>
    <row r="123" spans="1:13" ht="32.25" customHeight="1">
      <c r="A123" s="225"/>
      <c r="B123" s="355"/>
      <c r="C123" s="355"/>
      <c r="D123" s="355"/>
      <c r="E123" s="355"/>
      <c r="F123" s="355"/>
      <c r="G123" s="355"/>
      <c r="H123" s="355"/>
      <c r="I123" s="355"/>
      <c r="J123" s="355"/>
      <c r="K123" s="355"/>
      <c r="L123" s="355"/>
      <c r="M123" s="355"/>
    </row>
    <row r="124" spans="1:13" ht="18">
      <c r="A124" s="225"/>
      <c r="B124" s="225"/>
      <c r="C124" s="225"/>
      <c r="D124" s="225"/>
      <c r="E124" s="225"/>
      <c r="F124" s="225"/>
      <c r="G124" s="225"/>
      <c r="H124" s="225"/>
      <c r="I124" s="225"/>
      <c r="J124" s="225"/>
      <c r="K124" s="225"/>
      <c r="L124" s="225"/>
      <c r="M124" s="225"/>
    </row>
    <row r="125" spans="1:13" ht="18">
      <c r="A125" s="225"/>
      <c r="B125" s="225"/>
      <c r="C125" s="225"/>
      <c r="D125" s="225"/>
      <c r="E125" s="225"/>
      <c r="F125" s="225"/>
      <c r="G125" s="225"/>
      <c r="H125" s="225"/>
      <c r="I125" s="225"/>
      <c r="J125" s="225"/>
      <c r="K125" s="225"/>
      <c r="L125" s="225"/>
      <c r="M125" s="225"/>
    </row>
    <row r="126" spans="1:13" ht="18">
      <c r="A126" s="225"/>
      <c r="B126" s="225"/>
      <c r="C126" s="225"/>
      <c r="D126" s="225"/>
      <c r="E126" s="225"/>
      <c r="F126" s="225"/>
      <c r="G126" s="225"/>
      <c r="H126" s="225"/>
      <c r="I126" s="225"/>
      <c r="J126" s="225"/>
      <c r="K126" s="225"/>
      <c r="L126" s="225"/>
      <c r="M126" s="225"/>
    </row>
    <row r="127" spans="1:13" ht="18">
      <c r="A127" s="225"/>
      <c r="B127" s="225"/>
      <c r="C127" s="225"/>
      <c r="D127" s="225"/>
      <c r="E127" s="225"/>
      <c r="F127" s="225"/>
      <c r="G127" s="225"/>
      <c r="H127" s="225"/>
      <c r="I127" s="225"/>
      <c r="J127" s="225"/>
      <c r="K127" s="225"/>
      <c r="L127" s="225"/>
      <c r="M127" s="225"/>
    </row>
    <row r="128" spans="1:13" ht="18">
      <c r="A128" s="225"/>
      <c r="B128" s="225"/>
      <c r="C128" s="225"/>
      <c r="D128" s="225"/>
      <c r="E128" s="225"/>
      <c r="F128" s="225"/>
      <c r="G128" s="225"/>
      <c r="H128" s="225"/>
      <c r="I128" s="225"/>
      <c r="J128" s="225"/>
      <c r="K128" s="225"/>
      <c r="L128" s="225"/>
      <c r="M128" s="225"/>
    </row>
    <row r="129" spans="1:13" ht="18">
      <c r="A129" s="225"/>
      <c r="B129" s="225"/>
      <c r="C129" s="225"/>
      <c r="D129" s="225"/>
      <c r="E129" s="225"/>
      <c r="F129" s="225"/>
      <c r="G129" s="225"/>
      <c r="H129" s="225"/>
      <c r="I129" s="225"/>
      <c r="J129" s="225"/>
      <c r="K129" s="225"/>
      <c r="L129" s="225"/>
      <c r="M129" s="225"/>
    </row>
    <row r="130" spans="1:13" ht="18">
      <c r="A130" s="225"/>
      <c r="B130" s="225"/>
      <c r="C130" s="225"/>
      <c r="D130" s="225"/>
      <c r="E130" s="225"/>
      <c r="F130" s="225"/>
      <c r="G130" s="225"/>
      <c r="H130" s="225"/>
      <c r="I130" s="225"/>
      <c r="J130" s="225"/>
      <c r="K130" s="225"/>
      <c r="L130" s="225"/>
      <c r="M130" s="334"/>
    </row>
    <row r="131" spans="1:13" ht="18">
      <c r="A131" s="335"/>
      <c r="B131" s="225"/>
      <c r="C131" s="225"/>
      <c r="D131" s="225"/>
      <c r="E131" s="225"/>
      <c r="F131" s="225"/>
      <c r="G131" s="225"/>
      <c r="H131" s="225"/>
      <c r="I131" s="225"/>
      <c r="J131" s="225"/>
      <c r="K131" s="225"/>
      <c r="L131" s="225"/>
      <c r="M131" s="334"/>
    </row>
    <row r="132" spans="1:13" ht="18">
      <c r="A132" s="335"/>
      <c r="B132" s="225"/>
      <c r="C132" s="225"/>
      <c r="D132" s="225"/>
      <c r="E132" s="225"/>
      <c r="F132" s="225"/>
      <c r="G132" s="225"/>
      <c r="H132" s="225"/>
      <c r="I132" s="225"/>
      <c r="J132" s="225"/>
      <c r="K132" s="225"/>
      <c r="L132" s="225"/>
      <c r="M132" s="334"/>
    </row>
    <row r="133" spans="1:13" ht="18">
      <c r="A133" s="335"/>
      <c r="B133" s="225"/>
      <c r="C133" s="225"/>
      <c r="D133" s="225"/>
      <c r="E133" s="225"/>
      <c r="F133" s="225"/>
      <c r="G133" s="225"/>
      <c r="H133" s="225"/>
      <c r="I133" s="225"/>
      <c r="J133" s="225"/>
      <c r="K133" s="225"/>
      <c r="L133" s="225"/>
      <c r="M133" s="334"/>
    </row>
    <row r="134" spans="1:13" ht="18">
      <c r="A134" s="335"/>
      <c r="B134" s="225"/>
      <c r="C134" s="225"/>
      <c r="D134" s="225"/>
      <c r="E134" s="225"/>
      <c r="F134" s="225"/>
      <c r="G134" s="225"/>
      <c r="H134" s="225"/>
      <c r="I134" s="225"/>
      <c r="J134" s="225"/>
      <c r="K134" s="225"/>
      <c r="L134" s="225"/>
      <c r="M134" s="334"/>
    </row>
    <row r="135" spans="1:13" ht="18">
      <c r="A135" s="335"/>
      <c r="B135" s="225"/>
      <c r="C135" s="225"/>
      <c r="D135" s="225"/>
      <c r="E135" s="225"/>
      <c r="F135" s="225"/>
      <c r="G135" s="225"/>
      <c r="H135" s="225"/>
      <c r="I135" s="225"/>
      <c r="J135" s="225"/>
      <c r="K135" s="225"/>
      <c r="L135" s="225"/>
      <c r="M135" s="334"/>
    </row>
    <row r="136" spans="1:13" ht="18">
      <c r="A136" s="335"/>
      <c r="B136" s="225"/>
      <c r="C136" s="225"/>
      <c r="D136" s="225"/>
      <c r="E136" s="225"/>
      <c r="F136" s="225"/>
      <c r="G136" s="225"/>
      <c r="H136" s="225"/>
      <c r="I136" s="225"/>
      <c r="J136" s="225"/>
      <c r="K136" s="225"/>
      <c r="L136" s="225"/>
      <c r="M136" s="334"/>
    </row>
    <row r="137" spans="1:13" ht="18">
      <c r="A137" s="335"/>
      <c r="B137" s="225"/>
      <c r="C137" s="225"/>
      <c r="D137" s="225"/>
      <c r="E137" s="225"/>
      <c r="F137" s="225"/>
      <c r="G137" s="225"/>
      <c r="H137" s="225"/>
      <c r="I137" s="225"/>
      <c r="J137" s="225"/>
      <c r="K137" s="225"/>
      <c r="L137" s="225"/>
      <c r="M137" s="334"/>
    </row>
    <row r="138" spans="1:13" ht="18">
      <c r="A138" s="335"/>
      <c r="B138" s="225"/>
      <c r="C138" s="225"/>
      <c r="D138" s="225"/>
      <c r="E138" s="225"/>
      <c r="F138" s="225"/>
      <c r="G138" s="225"/>
      <c r="H138" s="225"/>
      <c r="I138" s="225"/>
      <c r="J138" s="225"/>
      <c r="K138" s="225"/>
      <c r="L138" s="225"/>
      <c r="M138" s="334"/>
    </row>
    <row r="139" spans="1:13" ht="18">
      <c r="A139" s="335"/>
      <c r="B139" s="225"/>
      <c r="C139" s="225"/>
      <c r="D139" s="225"/>
      <c r="E139" s="225"/>
      <c r="F139" s="225"/>
      <c r="G139" s="225"/>
      <c r="H139" s="225"/>
      <c r="I139" s="225"/>
      <c r="J139" s="225"/>
      <c r="K139" s="225"/>
      <c r="L139" s="225"/>
      <c r="M139" s="334"/>
    </row>
    <row r="140" spans="1:13" ht="18">
      <c r="A140" s="335"/>
      <c r="B140" s="225"/>
      <c r="C140" s="225"/>
      <c r="D140" s="225"/>
      <c r="E140" s="225"/>
      <c r="F140" s="225"/>
      <c r="G140" s="225"/>
      <c r="H140" s="225"/>
      <c r="I140" s="225"/>
      <c r="J140" s="225"/>
      <c r="K140" s="225"/>
      <c r="L140" s="225"/>
      <c r="M140" s="334"/>
    </row>
    <row r="141" spans="1:13" ht="18">
      <c r="A141" s="225"/>
      <c r="B141" s="225"/>
      <c r="C141" s="225"/>
      <c r="D141" s="225"/>
      <c r="E141" s="225"/>
      <c r="F141" s="225"/>
      <c r="G141" s="225"/>
      <c r="H141" s="225"/>
      <c r="I141" s="225"/>
      <c r="J141" s="225"/>
      <c r="K141" s="225"/>
      <c r="L141" s="225"/>
      <c r="M141" s="225"/>
    </row>
    <row r="142" spans="1:13" ht="18">
      <c r="A142" s="225"/>
      <c r="B142" s="225"/>
      <c r="C142" s="225"/>
      <c r="D142" s="225"/>
      <c r="E142" s="225"/>
      <c r="F142" s="225"/>
      <c r="G142" s="225"/>
      <c r="H142" s="225"/>
      <c r="I142" s="225"/>
      <c r="J142" s="225"/>
      <c r="K142" s="225"/>
      <c r="L142" s="225"/>
      <c r="M142" s="225"/>
    </row>
    <row r="143" spans="1:13" ht="18">
      <c r="A143" s="225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</row>
    <row r="144" spans="1:13" ht="15.6">
      <c r="A144" s="16"/>
      <c r="B144" s="16"/>
      <c r="C144" s="16"/>
      <c r="D144" s="16"/>
      <c r="E144" s="226"/>
      <c r="F144" s="227"/>
      <c r="G144" s="228"/>
      <c r="H144" s="229"/>
      <c r="I144" s="230"/>
      <c r="J144" s="231"/>
      <c r="K144" s="232"/>
      <c r="L144" s="233"/>
      <c r="M144" s="234"/>
    </row>
    <row r="145" spans="1:13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</sheetData>
  <mergeCells count="23">
    <mergeCell ref="A6:M7"/>
    <mergeCell ref="A8:M8"/>
    <mergeCell ref="A9:M10"/>
    <mergeCell ref="A11:A13"/>
    <mergeCell ref="B11:B13"/>
    <mergeCell ref="C11:C13"/>
    <mergeCell ref="D11:D13"/>
    <mergeCell ref="E11:E13"/>
    <mergeCell ref="F11:F13"/>
    <mergeCell ref="G11:G13"/>
    <mergeCell ref="H11:H13"/>
    <mergeCell ref="I11:M11"/>
    <mergeCell ref="J12:M12"/>
    <mergeCell ref="A95:A97"/>
    <mergeCell ref="B95:B97"/>
    <mergeCell ref="C95:C97"/>
    <mergeCell ref="D95:D97"/>
    <mergeCell ref="E95:E97"/>
    <mergeCell ref="F95:F97"/>
    <mergeCell ref="G95:G97"/>
    <mergeCell ref="H95:H97"/>
    <mergeCell ref="I95:M95"/>
    <mergeCell ref="J96:M96"/>
  </mergeCells>
  <printOptions horizontalCentered="1"/>
  <pageMargins left="0.25" right="0.25" top="0.75" bottom="0.75" header="0.3" footer="0.3"/>
  <pageSetup scale="17" orientation="landscape" horizontalDpi="1200" verticalDpi="1200" r:id="rId1"/>
  <rowBreaks count="1" manualBreakCount="1">
    <brk id="83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4.4"/>
  <cols>
    <col min="2" max="2" width="29.88671875" customWidth="1"/>
    <col min="3" max="3" width="31.5546875" customWidth="1"/>
    <col min="4" max="4" width="17.44140625" customWidth="1"/>
    <col min="5" max="5" width="17.5546875" customWidth="1"/>
    <col min="6" max="6" width="14.88671875" customWidth="1"/>
    <col min="7" max="7" width="16.88671875" customWidth="1"/>
    <col min="11" max="11" width="21.5546875" customWidth="1"/>
  </cols>
  <sheetData>
    <row r="2" spans="1:11">
      <c r="B2" s="4" t="s">
        <v>140</v>
      </c>
      <c r="C2" s="47"/>
      <c r="D2" s="12"/>
    </row>
    <row r="3" spans="1:11">
      <c r="B3" s="48" t="s">
        <v>133</v>
      </c>
      <c r="C3" s="4"/>
      <c r="D3" s="12"/>
    </row>
    <row r="4" spans="1:11">
      <c r="B4" s="7"/>
      <c r="C4" s="8" t="s">
        <v>138</v>
      </c>
      <c r="D4" s="8"/>
      <c r="E4" s="7"/>
    </row>
    <row r="5" spans="1:11">
      <c r="B5" s="7"/>
      <c r="C5" s="8" t="s">
        <v>139</v>
      </c>
      <c r="D5" s="8"/>
      <c r="E5" s="7"/>
    </row>
    <row r="6" spans="1:11">
      <c r="B6" s="7"/>
      <c r="C6" s="9" t="s">
        <v>159</v>
      </c>
      <c r="D6" s="9"/>
      <c r="E6" s="7"/>
    </row>
    <row r="7" spans="1:11">
      <c r="B7" s="2"/>
      <c r="C7" s="2"/>
      <c r="D7" s="2"/>
    </row>
    <row r="8" spans="1:11" ht="18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" thickBot="1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" thickBot="1">
      <c r="A30" s="391" t="s">
        <v>17</v>
      </c>
      <c r="B30" s="392"/>
      <c r="C30" s="392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>
      <c r="A32" s="49" t="s">
        <v>134</v>
      </c>
      <c r="B32" s="49"/>
      <c r="E32" s="49" t="s">
        <v>151</v>
      </c>
      <c r="F32" s="49"/>
    </row>
    <row r="33" spans="1:6">
      <c r="A33" s="50" t="s">
        <v>135</v>
      </c>
      <c r="B33" s="50"/>
      <c r="E33" s="50" t="s">
        <v>152</v>
      </c>
      <c r="F33" s="50"/>
    </row>
    <row r="34" spans="1:6">
      <c r="A34" s="50" t="s">
        <v>136</v>
      </c>
      <c r="B34" s="50"/>
      <c r="E34" s="50" t="s">
        <v>153</v>
      </c>
      <c r="F34" s="50"/>
    </row>
    <row r="35" spans="1:6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46A3E2-18C6-487F-BCA4-3D8205277AE9}">
  <ds:schemaRefs>
    <ds:schemaRef ds:uri="be5260e8-50b7-4b0e-917c-13aa146d7c8e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f273a98b-242d-4bba-ac5b-8e491528a7da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Hoja1</vt:lpstr>
      <vt:lpstr>Hoja2</vt:lpstr>
      <vt:lpstr>CAJA CHICA</vt:lpstr>
      <vt:lpstr>AÑO 2014</vt:lpstr>
      <vt:lpstr>Marzo 2025</vt:lpstr>
      <vt:lpstr>Hoja5</vt:lpstr>
      <vt:lpstr>Hoja3</vt:lpstr>
      <vt:lpstr>Hoja4</vt:lpstr>
      <vt:lpstr>Hoja5!Área_de_impresión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Alba Peralta</cp:lastModifiedBy>
  <cp:lastPrinted>2025-12-11T14:09:25Z</cp:lastPrinted>
  <dcterms:created xsi:type="dcterms:W3CDTF">2013-09-25T19:10:54Z</dcterms:created>
  <dcterms:modified xsi:type="dcterms:W3CDTF">2025-12-11T16:06:17Z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