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PresupuestosLibreAccseo\PRESUPUESTO 2025\EJECUCION DE GASTOS Y APLICACIONES FINANCIERAS ENERO DICIEMBRE 2025\FEBRERO\"/>
    </mc:Choice>
  </mc:AlternateContent>
  <xr:revisionPtr revIDLastSave="0" documentId="13_ncr:1_{44250E3C-E2A9-4C53-82B2-7453FD5FD760}" xr6:coauthVersionLast="36" xr6:coauthVersionMax="36" xr10:uidLastSave="{00000000-0000-0000-0000-000000000000}"/>
  <bookViews>
    <workbookView xWindow="0" yWindow="0" windowWidth="20490" windowHeight="7545" xr2:uid="{FEA3BEC7-CD07-45DB-8287-85B752D09B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E78" i="1"/>
  <c r="E75" i="1"/>
  <c r="E70" i="1"/>
  <c r="E67" i="1"/>
  <c r="E62" i="1"/>
  <c r="E52" i="1"/>
  <c r="E26" i="1"/>
  <c r="E36" i="1"/>
  <c r="E16" i="1"/>
  <c r="E10" i="1"/>
  <c r="D16" i="1" l="1"/>
  <c r="D10" i="1"/>
  <c r="D36" i="1"/>
  <c r="D26" i="1"/>
  <c r="P73" i="1" l="1"/>
  <c r="O74" i="1"/>
  <c r="N74" i="1"/>
  <c r="M74" i="1"/>
  <c r="L74" i="1"/>
  <c r="K74" i="1"/>
  <c r="J74" i="1"/>
  <c r="I74" i="1"/>
  <c r="H74" i="1"/>
  <c r="G74" i="1"/>
  <c r="F74" i="1"/>
  <c r="E74" i="1"/>
  <c r="E83" i="1" s="1"/>
  <c r="D74" i="1"/>
  <c r="D83" i="1" s="1"/>
  <c r="P82" i="1"/>
  <c r="P81" i="1"/>
  <c r="P80" i="1"/>
  <c r="P79" i="1"/>
  <c r="P78" i="1"/>
  <c r="P77" i="1"/>
  <c r="P76" i="1"/>
  <c r="P75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5" i="1"/>
  <c r="P14" i="1"/>
  <c r="P13" i="1"/>
  <c r="P12" i="1"/>
  <c r="P11" i="1"/>
  <c r="P74" i="1" l="1"/>
  <c r="P10" i="1"/>
  <c r="C74" i="1"/>
  <c r="C52" i="1"/>
  <c r="C45" i="1"/>
  <c r="C36" i="1"/>
  <c r="C10" i="1"/>
  <c r="P16" i="1" l="1"/>
  <c r="P83" i="1" s="1"/>
  <c r="C83" i="1"/>
  <c r="B26" i="1" l="1"/>
  <c r="B36" i="1"/>
  <c r="B45" i="1"/>
  <c r="B52" i="1"/>
  <c r="B75" i="1"/>
  <c r="B78" i="1"/>
  <c r="B81" i="1"/>
  <c r="B62" i="1"/>
  <c r="B74" i="1" l="1"/>
  <c r="B16" i="1" l="1"/>
  <c r="B10" i="1"/>
  <c r="B83" i="1" l="1"/>
</calcChain>
</file>

<file path=xl/sharedStrings.xml><?xml version="1.0" encoding="utf-8"?>
<sst xmlns="http://schemas.openxmlformats.org/spreadsheetml/2006/main" count="110" uniqueCount="110">
  <si>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</si>
  <si>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</si>
  <si>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</si>
  <si>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</si>
  <si>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</si>
  <si>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</si>
  <si>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</si>
  <si>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</si>
  <si>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</si>
  <si>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</si>
  <si>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</si>
  <si>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</si>
  <si>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</si>
  <si>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</si>
  <si>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</si>
  <si>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</si>
  <si>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</si>
  <si>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</si>
  <si>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</si>
  <si>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</si>
  <si>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</si>
  <si>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</si>
  <si>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</si>
  <si>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</si>
  <si>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</si>
  <si>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</si>
  <si>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</si>
  <si>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</si>
  <si>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</si>
  <si>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</si>
  <si>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</si>
  <si>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</si>
  <si>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</si>
  <si>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</si>
  <si>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</si>
  <si>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</si>
  <si>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</si>
  <si>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</si>
  <si>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</si>
  <si>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</si>
  <si>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</si>
  <si>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</si>
  <si>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</si>
  <si>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</si>
  <si>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</si>
  <si>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</si>
  <si>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</si>
  <si>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</si>
  <si>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</si>
  <si>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</si>
  <si>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</si>
  <si>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</si>
  <si>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</si>
  <si>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</si>
  <si>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</si>
  <si>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</si>
  <si>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</si>
  <si>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</si>
  <si>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</si>
  <si>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</si>
  <si>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</si>
  <si>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</si>
  <si>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</si>
  <si>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</si>
  <si>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</si>
  <si>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</si>
  <si>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</si>
  <si>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</si>
  <si>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</si>
  <si>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</si>
  <si>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</si>
  <si>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</si>
  <si>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</si>
  <si>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</si>
  <si>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</si>
  <si>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</si>
  <si>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</si>
  <si>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</si>
  <si>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</si>
  <si>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</si>
  <si>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</si>
  <si>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 xml:space="preserve">  DIRECTOR FINANCIERO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</si>
  <si>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</si>
  <si>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</si>
  <si>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</si>
  <si>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</si>
  <si>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</si>
  <si>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</si>
  <si>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</si>
  <si>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</si>
  <si>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</si>
  <si>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</si>
  <si>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</si>
  <si>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</si>
  <si>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</si>
  <si>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</si>
  <si>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</si>
  <si>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</si>
  <si>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</si>
  <si>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</si>
  <si>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</si>
  <si>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</si>
  <si>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Año {2025}</t>
  </si>
  <si>
    <t xml:space="preserve">          ___________________________________</t>
  </si>
  <si>
    <t xml:space="preserve">                JOSEFINA COATS HERNANDEZ</t>
  </si>
  <si>
    <t xml:space="preserve">JORGE LUIS CEBALLOS </t>
  </si>
  <si>
    <t>____________________________________________</t>
  </si>
  <si>
    <t>JULIO CESAR VALENTIN JIMINIAN</t>
  </si>
  <si>
    <t xml:space="preserve">                             ENCARGADA DE PRESUPUESTO</t>
  </si>
  <si>
    <t xml:space="preserve">Correspondiente al mes de Febrero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</si>
</sst>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/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0" borderId="0" xfId="1" applyFont="1" applyAlignment="1">
      <alignment vertical="center"/>
    </xf>
    <xf numFmtId="164" fontId="0" fillId="0" borderId="0" xfId="1" applyFont="1" applyAlignment="1"/>
    <xf numFmtId="164" fontId="0" fillId="0" borderId="0" xfId="1" applyFont="1" applyFill="1" applyBorder="1" applyAlignment="1"/>
    <xf numFmtId="164" fontId="8" fillId="0" borderId="0" xfId="1" applyFont="1" applyFill="1" applyBorder="1" applyAlignment="1"/>
    <xf numFmtId="164" fontId="0" fillId="0" borderId="0" xfId="1" applyFont="1" applyAlignment="1">
      <alignment vertical="center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2" borderId="5" xfId="1" applyFont="1" applyFill="1" applyBorder="1"/>
    <xf numFmtId="0" fontId="0" fillId="0" borderId="0" xfId="0" applyBorder="1" applyAlignment="1">
      <alignment horizontal="left" wrapText="1"/>
    </xf>
    <xf numFmtId="164" fontId="1" fillId="0" borderId="0" xfId="1" applyFont="1"/>
    <xf numFmtId="164" fontId="8" fillId="0" borderId="0" xfId="1" applyFont="1" applyFill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left"/>
    </xf>
    <xf numFmtId="164" fontId="3" fillId="0" borderId="0" xfId="1" applyFont="1" applyFill="1"/>
    <xf numFmtId="164" fontId="0" fillId="0" borderId="0" xfId="1" applyFont="1" applyFill="1"/>
    <xf numFmtId="4" fontId="0" fillId="0" borderId="0" xfId="0" applyNumberForma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933449</xdr:colOff>
      <xdr:row>1</xdr:row>
      <xdr:rowOff>9525</xdr:rowOff>
    </xdr:from>
    <xdr:to>
      <xdr:col>4</xdr:col>
      <xdr:colOff>542925</xdr:colOff>
      <xdr:row>5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9286874" y="371475"/>
          <a:ext cx="933451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904874</xdr:colOff>
      <xdr:row>0</xdr:row>
      <xdr:rowOff>304800</xdr:rowOff>
    </xdr:from>
    <xdr:to>
      <xdr:col>4</xdr:col>
      <xdr:colOff>666750</xdr:colOff>
      <xdr:row>5</xdr:row>
      <xdr:rowOff>95250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58299" y="304800"/>
          <a:ext cx="1085851" cy="1019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104776</xdr:rowOff>
    </xdr:from>
    <xdr:to>
      <xdr:col>0</xdr:col>
      <xdr:colOff>1590675</xdr:colOff>
      <xdr:row>4</xdr:row>
      <xdr:rowOff>114300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W121"/>
  <sheetViews>
    <sheetView tabSelected="1" zoomScaleNormal="100" workbookViewId="0">
      <selection activeCell="A5" sqref="A5:P5"/>
    </sheetView>
  </sheetViews>
  <sheetFormatPr baseColWidth="10" defaultRowHeight="15" x14ac:dyDescent="0.25"/>
  <cols>
    <col min="1" max="1" width="90.42578125" customWidth="1"/>
    <col min="2" max="2" width="19.140625" customWidth="1"/>
    <col min="3" max="3" width="15.7109375" customWidth="1"/>
    <col min="4" max="4" width="19.85546875" customWidth="1"/>
    <col min="5" max="5" width="16.28515625" customWidth="1"/>
    <col min="6" max="15" width="11.42578125" hidden="1" customWidth="1"/>
    <col min="16" max="16" width="17.42578125" customWidth="1"/>
    <col min="17" max="18" width="13" bestFit="1" customWidth="1"/>
    <col min="19" max="19" width="17.28515625" customWidth="1"/>
    <col min="20" max="20" width="16.28515625" customWidth="1"/>
    <col min="21" max="21" width="19.28515625" customWidth="1"/>
  </cols>
  <sheetData>
    <row r="1" spans="1:21" ht="28.5" x14ac:dyDescent="0.25">
      <c r="A1" s="56"/>
      <c r="B1" s="57"/>
    </row>
    <row r="2" spans="1:21" ht="21" x14ac:dyDescent="0.25">
      <c r="A2" s="58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21" ht="15.75" x14ac:dyDescent="0.25">
      <c r="A3" s="60" t="s">
        <v>102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21" ht="15.75" x14ac:dyDescent="0.25">
      <c r="A4" s="60" t="s">
        <v>109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21" ht="15.75" x14ac:dyDescent="0.25">
      <c r="A5" s="62" t="s">
        <v>86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21" ht="15.75" x14ac:dyDescent="0.25">
      <c r="A6" s="62" t="s">
        <v>1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21" x14ac:dyDescent="0.25">
      <c r="A7" s="48" t="s">
        <v>2</v>
      </c>
      <c r="B7" s="43" t="s">
        <v>3</v>
      </c>
      <c r="C7" s="43" t="s">
        <v>87</v>
      </c>
      <c r="D7" s="45" t="s">
        <v>88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/>
    </row>
    <row r="8" spans="1:21" x14ac:dyDescent="0.25">
      <c r="A8" s="48"/>
      <c r="B8" s="44"/>
      <c r="C8" s="44"/>
      <c r="D8" s="18" t="s">
        <v>89</v>
      </c>
      <c r="E8" s="18" t="s">
        <v>90</v>
      </c>
      <c r="F8" s="18" t="s">
        <v>91</v>
      </c>
      <c r="G8" s="18" t="s">
        <v>92</v>
      </c>
      <c r="H8" s="19" t="s">
        <v>93</v>
      </c>
      <c r="I8" s="18" t="s">
        <v>94</v>
      </c>
      <c r="J8" s="19" t="s">
        <v>95</v>
      </c>
      <c r="K8" s="18" t="s">
        <v>96</v>
      </c>
      <c r="L8" s="18" t="s">
        <v>97</v>
      </c>
      <c r="M8" s="18" t="s">
        <v>98</v>
      </c>
      <c r="N8" s="18" t="s">
        <v>99</v>
      </c>
      <c r="O8" s="19" t="s">
        <v>100</v>
      </c>
      <c r="P8" s="18" t="s">
        <v>101</v>
      </c>
    </row>
    <row r="9" spans="1:21" x14ac:dyDescent="0.25">
      <c r="A9" s="1" t="s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21" x14ac:dyDescent="0.25">
      <c r="A10" s="3" t="s">
        <v>5</v>
      </c>
      <c r="B10" s="7">
        <f>+B11+B12+B13+B14+B15</f>
        <v>484765038</v>
      </c>
      <c r="C10" s="7">
        <f>+C11+C12+C13+C14+C15</f>
        <v>0</v>
      </c>
      <c r="D10" s="20">
        <f>+D11+D12+D13+D14+D15</f>
        <v>34140239.789999999</v>
      </c>
      <c r="E10" s="20">
        <f>+E11+E12+E13+E14+E15</f>
        <v>36768305.480000004</v>
      </c>
      <c r="F10" s="20"/>
      <c r="G10" s="20"/>
      <c r="H10" s="20"/>
      <c r="I10" s="20"/>
      <c r="J10" s="20"/>
      <c r="K10" s="5"/>
      <c r="L10" s="5"/>
      <c r="M10" s="5"/>
      <c r="N10" s="5"/>
      <c r="O10" s="5"/>
      <c r="P10" s="7">
        <f>+D10+E10+F10+G10+H10+J10+I10+K10+L10+M10+N10+O10</f>
        <v>70908545.270000011</v>
      </c>
      <c r="S10" s="38"/>
      <c r="T10" s="38"/>
      <c r="U10" s="7"/>
    </row>
    <row r="11" spans="1:21" x14ac:dyDescent="0.25">
      <c r="A11" s="4" t="s">
        <v>6</v>
      </c>
      <c r="B11" s="5">
        <v>348813726</v>
      </c>
      <c r="C11" s="5">
        <v>0</v>
      </c>
      <c r="D11" s="21">
        <v>28785091.129999999</v>
      </c>
      <c r="E11" s="21">
        <v>31438416.940000001</v>
      </c>
      <c r="F11" s="21"/>
      <c r="G11" s="21"/>
      <c r="H11" s="21"/>
      <c r="I11" s="21"/>
      <c r="J11" s="21"/>
      <c r="K11" s="5"/>
      <c r="L11" s="5"/>
      <c r="M11" s="5"/>
      <c r="N11" s="5"/>
      <c r="O11" s="5"/>
      <c r="P11" s="7">
        <f t="shared" ref="P11:P72" si="0">+D11+E11+F11+G11+H11+J11+I11+K11+L11+M11+N11+O11</f>
        <v>60223508.07</v>
      </c>
      <c r="S11" s="39"/>
      <c r="T11" s="39"/>
      <c r="U11" s="5"/>
    </row>
    <row r="12" spans="1:21" x14ac:dyDescent="0.25">
      <c r="A12" s="4" t="s">
        <v>7</v>
      </c>
      <c r="B12" s="5">
        <v>73211312</v>
      </c>
      <c r="C12" s="5">
        <v>0</v>
      </c>
      <c r="D12" s="21">
        <v>1232000</v>
      </c>
      <c r="E12" s="21">
        <v>1228972.77</v>
      </c>
      <c r="F12" s="21"/>
      <c r="G12" s="21"/>
      <c r="H12" s="21"/>
      <c r="I12" s="21"/>
      <c r="J12" s="30"/>
      <c r="K12" s="5"/>
      <c r="L12" s="5"/>
      <c r="M12" s="5"/>
      <c r="N12" s="5"/>
      <c r="O12" s="5"/>
      <c r="P12" s="7">
        <f t="shared" si="0"/>
        <v>2460972.77</v>
      </c>
      <c r="S12" s="39"/>
      <c r="T12" s="39"/>
      <c r="U12" s="5"/>
    </row>
    <row r="13" spans="1:21" x14ac:dyDescent="0.25">
      <c r="A13" s="4" t="s">
        <v>8</v>
      </c>
      <c r="B13" s="5">
        <v>2160000</v>
      </c>
      <c r="C13" s="5">
        <v>0</v>
      </c>
      <c r="D13" s="21">
        <v>0</v>
      </c>
      <c r="E13" s="21">
        <v>23538.44</v>
      </c>
      <c r="F13" s="21"/>
      <c r="G13" s="21"/>
      <c r="H13" s="21"/>
      <c r="I13" s="21"/>
      <c r="J13" s="22"/>
      <c r="K13" s="5"/>
      <c r="L13" s="5"/>
      <c r="M13" s="5"/>
      <c r="N13" s="5"/>
      <c r="O13" s="5"/>
      <c r="P13" s="7">
        <f t="shared" si="0"/>
        <v>23538.44</v>
      </c>
      <c r="S13" s="39"/>
      <c r="T13" s="39"/>
      <c r="U13" s="5"/>
    </row>
    <row r="14" spans="1:21" x14ac:dyDescent="0.25">
      <c r="A14" s="6" t="s">
        <v>9</v>
      </c>
      <c r="B14" s="5">
        <v>11500000</v>
      </c>
      <c r="C14" s="5">
        <v>0</v>
      </c>
      <c r="D14" s="21">
        <v>0</v>
      </c>
      <c r="E14" s="21">
        <v>0</v>
      </c>
      <c r="F14" s="21"/>
      <c r="G14" s="21"/>
      <c r="H14" s="21"/>
      <c r="I14" s="21"/>
      <c r="J14" s="22"/>
      <c r="K14" s="5"/>
      <c r="L14" s="5"/>
      <c r="M14" s="5"/>
      <c r="N14" s="5"/>
      <c r="O14" s="5"/>
      <c r="P14" s="7">
        <f t="shared" si="0"/>
        <v>0</v>
      </c>
      <c r="S14" s="39"/>
      <c r="T14" s="39"/>
      <c r="U14" s="5"/>
    </row>
    <row r="15" spans="1:21" x14ac:dyDescent="0.25">
      <c r="A15" s="4" t="s">
        <v>10</v>
      </c>
      <c r="B15" s="5">
        <v>49080000</v>
      </c>
      <c r="C15" s="5">
        <v>0</v>
      </c>
      <c r="D15" s="21">
        <v>4123148.66</v>
      </c>
      <c r="E15" s="21">
        <v>4077377.33</v>
      </c>
      <c r="F15" s="21"/>
      <c r="G15" s="21"/>
      <c r="H15" s="21"/>
      <c r="I15" s="21"/>
      <c r="J15" s="23"/>
      <c r="K15" s="5"/>
      <c r="L15" s="5"/>
      <c r="M15" s="5"/>
      <c r="N15" s="5"/>
      <c r="O15" s="5"/>
      <c r="P15" s="7">
        <f t="shared" si="0"/>
        <v>8200525.9900000002</v>
      </c>
      <c r="S15" s="39"/>
      <c r="T15" s="39"/>
      <c r="U15" s="5"/>
    </row>
    <row r="16" spans="1:21" x14ac:dyDescent="0.25">
      <c r="A16" s="3" t="s">
        <v>11</v>
      </c>
      <c r="B16" s="7">
        <f>+B17+B18+B19+B20+B21+B22+B23+B24+B25</f>
        <v>131013272</v>
      </c>
      <c r="C16" s="7">
        <v>0</v>
      </c>
      <c r="D16" s="20">
        <f>+D17+D18+D19+D20+D21+D22+D23+D24+D25</f>
        <v>5821411.1600000001</v>
      </c>
      <c r="E16" s="20">
        <f>+E17+E18+E19+E20+E21+E22+E23+E24+E25</f>
        <v>7739153.6999999993</v>
      </c>
      <c r="F16" s="20"/>
      <c r="G16" s="20"/>
      <c r="H16" s="20"/>
      <c r="I16" s="20"/>
      <c r="J16" s="20"/>
      <c r="K16" s="5"/>
      <c r="L16" s="5"/>
      <c r="M16" s="5"/>
      <c r="N16" s="5"/>
      <c r="O16" s="5"/>
      <c r="P16" s="7">
        <f t="shared" si="0"/>
        <v>13560564.859999999</v>
      </c>
      <c r="S16" s="38"/>
      <c r="T16" s="38"/>
      <c r="U16" s="7"/>
    </row>
    <row r="17" spans="1:21" x14ac:dyDescent="0.25">
      <c r="A17" s="4" t="s">
        <v>12</v>
      </c>
      <c r="B17" s="5">
        <v>19207872</v>
      </c>
      <c r="C17" s="5">
        <v>0</v>
      </c>
      <c r="D17" s="21">
        <v>658516.80000000005</v>
      </c>
      <c r="E17" s="21">
        <v>978799.63</v>
      </c>
      <c r="F17" s="21"/>
      <c r="G17" s="21"/>
      <c r="H17" s="21"/>
      <c r="I17" s="21"/>
      <c r="J17" s="21"/>
      <c r="K17" s="5"/>
      <c r="L17" s="5"/>
      <c r="M17" s="5"/>
      <c r="N17" s="5"/>
      <c r="O17" s="5"/>
      <c r="P17" s="7">
        <f t="shared" si="0"/>
        <v>1637316.4300000002</v>
      </c>
      <c r="S17" s="39"/>
      <c r="T17" s="39"/>
      <c r="U17" s="5"/>
    </row>
    <row r="18" spans="1:21" x14ac:dyDescent="0.25">
      <c r="A18" s="4" t="s">
        <v>13</v>
      </c>
      <c r="B18" s="5">
        <v>8845000</v>
      </c>
      <c r="C18" s="5">
        <v>0</v>
      </c>
      <c r="D18" s="24">
        <v>0</v>
      </c>
      <c r="E18" s="24">
        <v>244260</v>
      </c>
      <c r="F18" s="24"/>
      <c r="G18" s="24"/>
      <c r="H18" s="24"/>
      <c r="I18" s="24"/>
      <c r="J18" s="24"/>
      <c r="K18" s="5"/>
      <c r="L18" s="5"/>
      <c r="M18" s="5"/>
      <c r="N18" s="5"/>
      <c r="O18" s="5"/>
      <c r="P18" s="7">
        <f t="shared" si="0"/>
        <v>244260</v>
      </c>
      <c r="S18" s="39"/>
      <c r="T18" s="39"/>
      <c r="U18" s="5"/>
    </row>
    <row r="19" spans="1:21" x14ac:dyDescent="0.25">
      <c r="A19" s="4" t="s">
        <v>14</v>
      </c>
      <c r="B19" s="5">
        <v>2357000</v>
      </c>
      <c r="C19" s="5">
        <v>0</v>
      </c>
      <c r="D19" s="24">
        <v>0</v>
      </c>
      <c r="E19" s="21">
        <v>3550</v>
      </c>
      <c r="F19" s="21"/>
      <c r="G19" s="21"/>
      <c r="H19" s="21"/>
      <c r="I19" s="21"/>
      <c r="J19" s="21"/>
      <c r="K19" s="5"/>
      <c r="L19" s="5"/>
      <c r="M19" s="5"/>
      <c r="N19" s="5"/>
      <c r="O19" s="5"/>
      <c r="P19" s="7">
        <f t="shared" si="0"/>
        <v>3550</v>
      </c>
      <c r="S19" s="39"/>
      <c r="T19" s="39"/>
      <c r="U19" s="5"/>
    </row>
    <row r="20" spans="1:21" x14ac:dyDescent="0.25">
      <c r="A20" s="4" t="s">
        <v>15</v>
      </c>
      <c r="B20" s="5">
        <v>2310000</v>
      </c>
      <c r="C20" s="5">
        <v>0</v>
      </c>
      <c r="D20" s="24">
        <v>0</v>
      </c>
      <c r="E20" s="21">
        <v>0</v>
      </c>
      <c r="F20" s="21"/>
      <c r="G20" s="21"/>
      <c r="H20" s="21"/>
      <c r="I20" s="21"/>
      <c r="J20" s="21"/>
      <c r="K20" s="5"/>
      <c r="L20" s="5"/>
      <c r="M20" s="5"/>
      <c r="N20" s="5"/>
      <c r="O20" s="5"/>
      <c r="P20" s="7">
        <f t="shared" si="0"/>
        <v>0</v>
      </c>
      <c r="S20" s="39"/>
      <c r="T20" s="39"/>
      <c r="U20" s="5"/>
    </row>
    <row r="21" spans="1:21" x14ac:dyDescent="0.25">
      <c r="A21" s="4" t="s">
        <v>16</v>
      </c>
      <c r="B21" s="5">
        <v>1600000</v>
      </c>
      <c r="C21" s="5">
        <v>0</v>
      </c>
      <c r="D21" s="21">
        <v>92925</v>
      </c>
      <c r="E21" s="21">
        <v>92925</v>
      </c>
      <c r="F21" s="21"/>
      <c r="G21" s="21"/>
      <c r="H21" s="21"/>
      <c r="I21" s="21"/>
      <c r="J21" s="21"/>
      <c r="K21" s="5"/>
      <c r="L21" s="5"/>
      <c r="M21" s="5"/>
      <c r="N21" s="5"/>
      <c r="O21" s="5"/>
      <c r="P21" s="7">
        <f t="shared" si="0"/>
        <v>185850</v>
      </c>
      <c r="S21" s="39"/>
      <c r="T21" s="39"/>
      <c r="U21" s="5"/>
    </row>
    <row r="22" spans="1:21" x14ac:dyDescent="0.25">
      <c r="A22" s="4" t="s">
        <v>17</v>
      </c>
      <c r="B22" s="5">
        <v>67957000</v>
      </c>
      <c r="C22" s="5">
        <v>0</v>
      </c>
      <c r="D22" s="21">
        <v>4707189.3600000003</v>
      </c>
      <c r="E22" s="21">
        <v>4660757.12</v>
      </c>
      <c r="F22" s="21"/>
      <c r="G22" s="21"/>
      <c r="H22" s="21"/>
      <c r="I22" s="21"/>
      <c r="J22" s="21"/>
      <c r="K22" s="5"/>
      <c r="L22" s="5"/>
      <c r="M22" s="5"/>
      <c r="N22" s="5"/>
      <c r="O22" s="5"/>
      <c r="P22" s="7">
        <f t="shared" si="0"/>
        <v>9367946.4800000004</v>
      </c>
      <c r="S22" s="39"/>
      <c r="T22" s="39"/>
      <c r="U22" s="5"/>
    </row>
    <row r="23" spans="1:21" x14ac:dyDescent="0.25">
      <c r="A23" s="4" t="s">
        <v>18</v>
      </c>
      <c r="B23" s="5">
        <v>12869000</v>
      </c>
      <c r="C23" s="5">
        <v>0</v>
      </c>
      <c r="D23" s="21">
        <v>0</v>
      </c>
      <c r="E23" s="21">
        <v>1659195.27</v>
      </c>
      <c r="F23" s="21"/>
      <c r="G23" s="21"/>
      <c r="H23" s="21"/>
      <c r="I23" s="21"/>
      <c r="J23" s="21"/>
      <c r="K23" s="5"/>
      <c r="L23" s="5"/>
      <c r="M23" s="5"/>
      <c r="N23" s="5"/>
      <c r="O23" s="5"/>
      <c r="P23" s="7">
        <f t="shared" si="0"/>
        <v>1659195.27</v>
      </c>
      <c r="S23" s="39"/>
      <c r="T23" s="39"/>
      <c r="U23" s="5"/>
    </row>
    <row r="24" spans="1:21" x14ac:dyDescent="0.25">
      <c r="A24" s="4" t="s">
        <v>19</v>
      </c>
      <c r="B24" s="5">
        <v>10167400</v>
      </c>
      <c r="C24" s="5">
        <v>0</v>
      </c>
      <c r="D24" s="21">
        <v>362780</v>
      </c>
      <c r="E24" s="21">
        <v>99666.68</v>
      </c>
      <c r="F24" s="21"/>
      <c r="G24" s="21"/>
      <c r="H24" s="21"/>
      <c r="I24" s="21"/>
      <c r="J24" s="21"/>
      <c r="K24" s="5"/>
      <c r="L24" s="5"/>
      <c r="M24" s="5"/>
      <c r="N24" s="5"/>
      <c r="O24" s="5"/>
      <c r="P24" s="7">
        <f t="shared" si="0"/>
        <v>462446.68</v>
      </c>
      <c r="S24" s="39"/>
      <c r="T24" s="39"/>
      <c r="U24" s="5"/>
    </row>
    <row r="25" spans="1:21" x14ac:dyDescent="0.25">
      <c r="A25" s="4" t="s">
        <v>20</v>
      </c>
      <c r="B25" s="5">
        <v>5700000</v>
      </c>
      <c r="C25" s="5">
        <v>0</v>
      </c>
      <c r="D25" s="21">
        <v>0</v>
      </c>
      <c r="E25" s="21">
        <v>0</v>
      </c>
      <c r="F25" s="21"/>
      <c r="G25" s="21"/>
      <c r="H25" s="21"/>
      <c r="I25" s="21"/>
      <c r="J25" s="21"/>
      <c r="K25" s="5"/>
      <c r="L25" s="5"/>
      <c r="M25" s="5"/>
      <c r="N25" s="5"/>
      <c r="O25" s="5"/>
      <c r="P25" s="7">
        <f t="shared" si="0"/>
        <v>0</v>
      </c>
      <c r="S25" s="39"/>
      <c r="T25" s="39"/>
      <c r="U25" s="5"/>
    </row>
    <row r="26" spans="1:21" x14ac:dyDescent="0.25">
      <c r="A26" s="3" t="s">
        <v>21</v>
      </c>
      <c r="B26" s="7">
        <f>+B27+B28+B29+B30+B31+B32+B33+B34+B35</f>
        <v>61144444</v>
      </c>
      <c r="C26" s="7">
        <v>0</v>
      </c>
      <c r="D26" s="7">
        <f>+D27+D28+D29+D30+D31+D32+D33+D34+D35</f>
        <v>0</v>
      </c>
      <c r="E26" s="20">
        <f>+E27+E28+E29+E30+E31+E32+E33+E34+E35</f>
        <v>518012.60000000003</v>
      </c>
      <c r="F26" s="20"/>
      <c r="G26" s="20"/>
      <c r="H26" s="20"/>
      <c r="I26" s="20"/>
      <c r="J26" s="20"/>
      <c r="K26" s="5"/>
      <c r="L26" s="5"/>
      <c r="M26" s="5"/>
      <c r="N26" s="5"/>
      <c r="O26" s="5"/>
      <c r="P26" s="7">
        <f t="shared" si="0"/>
        <v>518012.60000000003</v>
      </c>
      <c r="S26" s="39"/>
      <c r="T26" s="38"/>
      <c r="U26" s="7"/>
    </row>
    <row r="27" spans="1:21" x14ac:dyDescent="0.25">
      <c r="A27" s="4" t="s">
        <v>22</v>
      </c>
      <c r="B27" s="5">
        <v>2125000</v>
      </c>
      <c r="C27" s="5">
        <v>0</v>
      </c>
      <c r="D27" s="29">
        <v>0</v>
      </c>
      <c r="E27" s="21">
        <v>67138.2</v>
      </c>
      <c r="F27" s="21"/>
      <c r="G27" s="21"/>
      <c r="H27" s="21"/>
      <c r="I27" s="25"/>
      <c r="J27" s="21"/>
      <c r="K27" s="5"/>
      <c r="L27" s="5"/>
      <c r="M27" s="5"/>
      <c r="N27" s="5"/>
      <c r="O27" s="5"/>
      <c r="P27" s="7">
        <f t="shared" si="0"/>
        <v>67138.2</v>
      </c>
      <c r="S27" s="39"/>
      <c r="T27" s="39"/>
      <c r="U27" s="5"/>
    </row>
    <row r="28" spans="1:21" x14ac:dyDescent="0.25">
      <c r="A28" s="4" t="s">
        <v>23</v>
      </c>
      <c r="B28" s="5">
        <v>4220000</v>
      </c>
      <c r="C28" s="5">
        <v>0</v>
      </c>
      <c r="D28" s="7">
        <v>0</v>
      </c>
      <c r="E28" s="21">
        <v>0</v>
      </c>
      <c r="F28" s="21"/>
      <c r="G28" s="21"/>
      <c r="H28" s="21"/>
      <c r="I28" s="21"/>
      <c r="J28" s="21"/>
      <c r="K28" s="5"/>
      <c r="L28" s="5"/>
      <c r="M28" s="5"/>
      <c r="N28" s="5"/>
      <c r="O28" s="5"/>
      <c r="P28" s="7">
        <f t="shared" si="0"/>
        <v>0</v>
      </c>
      <c r="S28" s="5"/>
      <c r="T28" s="5"/>
      <c r="U28" s="5"/>
    </row>
    <row r="29" spans="1:21" x14ac:dyDescent="0.25">
      <c r="A29" s="4" t="s">
        <v>24</v>
      </c>
      <c r="B29" s="5">
        <v>2260000</v>
      </c>
      <c r="C29" s="5">
        <v>0</v>
      </c>
      <c r="D29" s="7">
        <v>0</v>
      </c>
      <c r="E29" s="21">
        <v>324842.2</v>
      </c>
      <c r="F29" s="21"/>
      <c r="G29" s="21"/>
      <c r="H29" s="21"/>
      <c r="I29" s="21"/>
      <c r="J29" s="21"/>
      <c r="K29" s="5"/>
      <c r="L29" s="5"/>
      <c r="M29" s="5"/>
      <c r="N29" s="5"/>
      <c r="O29" s="5"/>
      <c r="P29" s="7">
        <f t="shared" si="0"/>
        <v>324842.2</v>
      </c>
      <c r="S29" s="5"/>
      <c r="T29" s="5"/>
      <c r="U29" s="5"/>
    </row>
    <row r="30" spans="1:21" x14ac:dyDescent="0.25">
      <c r="A30" s="4" t="s">
        <v>25</v>
      </c>
      <c r="B30" s="5">
        <v>550000</v>
      </c>
      <c r="C30" s="5">
        <v>0</v>
      </c>
      <c r="D30" s="7">
        <v>0</v>
      </c>
      <c r="E30" s="21">
        <v>0</v>
      </c>
      <c r="F30" s="21"/>
      <c r="G30" s="21"/>
      <c r="H30" s="21"/>
      <c r="I30" s="21"/>
      <c r="J30" s="21"/>
      <c r="K30" s="5"/>
      <c r="L30" s="5"/>
      <c r="M30" s="5"/>
      <c r="N30" s="5"/>
      <c r="O30" s="5"/>
      <c r="P30" s="7">
        <f t="shared" si="0"/>
        <v>0</v>
      </c>
      <c r="S30" s="5"/>
      <c r="T30" s="5"/>
      <c r="U30" s="5"/>
    </row>
    <row r="31" spans="1:21" x14ac:dyDescent="0.25">
      <c r="A31" s="4" t="s">
        <v>26</v>
      </c>
      <c r="B31" s="5">
        <v>2684700</v>
      </c>
      <c r="C31" s="5">
        <v>0</v>
      </c>
      <c r="D31" s="7">
        <v>0</v>
      </c>
      <c r="E31" s="21">
        <v>0</v>
      </c>
      <c r="F31" s="21"/>
      <c r="G31" s="21"/>
      <c r="H31" s="21"/>
      <c r="I31" s="21"/>
      <c r="J31" s="21"/>
      <c r="K31" s="5"/>
      <c r="L31" s="5"/>
      <c r="M31" s="5"/>
      <c r="N31" s="5"/>
      <c r="O31" s="5"/>
      <c r="P31" s="7">
        <f t="shared" si="0"/>
        <v>0</v>
      </c>
      <c r="S31" s="5"/>
      <c r="T31" s="5"/>
      <c r="U31" s="5"/>
    </row>
    <row r="32" spans="1:21" x14ac:dyDescent="0.25">
      <c r="A32" s="4" t="s">
        <v>27</v>
      </c>
      <c r="B32" s="5">
        <v>2219350</v>
      </c>
      <c r="C32" s="5">
        <v>0</v>
      </c>
      <c r="D32" s="7">
        <v>0</v>
      </c>
      <c r="E32" s="21">
        <v>0</v>
      </c>
      <c r="F32" s="21"/>
      <c r="G32" s="21"/>
      <c r="H32" s="21"/>
      <c r="I32" s="21"/>
      <c r="J32" s="21"/>
      <c r="K32" s="5"/>
      <c r="L32" s="5"/>
      <c r="M32" s="5"/>
      <c r="N32" s="5"/>
      <c r="O32" s="5"/>
      <c r="P32" s="7">
        <f t="shared" si="0"/>
        <v>0</v>
      </c>
      <c r="S32" s="5"/>
      <c r="T32" s="5"/>
      <c r="U32" s="5"/>
    </row>
    <row r="33" spans="1:21" x14ac:dyDescent="0.25">
      <c r="A33" s="4" t="s">
        <v>28</v>
      </c>
      <c r="B33" s="5">
        <v>24294000</v>
      </c>
      <c r="C33" s="5">
        <v>0</v>
      </c>
      <c r="D33" s="29">
        <v>0</v>
      </c>
      <c r="E33" s="21">
        <v>68212.2</v>
      </c>
      <c r="F33" s="21"/>
      <c r="G33" s="21"/>
      <c r="H33" s="21"/>
      <c r="I33" s="21"/>
      <c r="J33" s="21"/>
      <c r="K33" s="5"/>
      <c r="L33" s="5"/>
      <c r="M33" s="5"/>
      <c r="N33" s="5"/>
      <c r="O33" s="5"/>
      <c r="P33" s="7">
        <f t="shared" si="0"/>
        <v>68212.2</v>
      </c>
      <c r="S33" s="5"/>
      <c r="T33" s="5"/>
      <c r="U33" s="5"/>
    </row>
    <row r="34" spans="1:21" x14ac:dyDescent="0.25">
      <c r="A34" s="4" t="s">
        <v>29</v>
      </c>
      <c r="B34" s="5">
        <v>0</v>
      </c>
      <c r="C34" s="5">
        <v>0</v>
      </c>
      <c r="D34" s="7">
        <v>0</v>
      </c>
      <c r="E34" s="21">
        <v>0</v>
      </c>
      <c r="F34" s="21"/>
      <c r="G34" s="21"/>
      <c r="H34" s="21"/>
      <c r="I34" s="21"/>
      <c r="J34" s="21"/>
      <c r="K34" s="5"/>
      <c r="L34" s="5"/>
      <c r="M34" s="5"/>
      <c r="N34" s="5"/>
      <c r="O34" s="5"/>
      <c r="P34" s="7">
        <f t="shared" si="0"/>
        <v>0</v>
      </c>
      <c r="S34" s="5"/>
      <c r="T34" s="5"/>
      <c r="U34" s="5"/>
    </row>
    <row r="35" spans="1:21" x14ac:dyDescent="0.25">
      <c r="A35" s="4" t="s">
        <v>30</v>
      </c>
      <c r="B35" s="5">
        <v>22791394</v>
      </c>
      <c r="C35" s="5">
        <v>0</v>
      </c>
      <c r="D35" s="29">
        <v>0</v>
      </c>
      <c r="E35" s="5">
        <v>57820</v>
      </c>
      <c r="F35" s="21"/>
      <c r="G35" s="21"/>
      <c r="H35" s="21"/>
      <c r="I35" s="21"/>
      <c r="J35" s="21"/>
      <c r="K35" s="5"/>
      <c r="L35" s="5"/>
      <c r="M35" s="5"/>
      <c r="N35" s="5"/>
      <c r="O35" s="5"/>
      <c r="P35" s="7">
        <f t="shared" si="0"/>
        <v>57820</v>
      </c>
      <c r="S35" s="5"/>
      <c r="T35" s="5"/>
      <c r="U35" s="5"/>
    </row>
    <row r="36" spans="1:21" x14ac:dyDescent="0.25">
      <c r="A36" s="3" t="s">
        <v>31</v>
      </c>
      <c r="B36" s="7">
        <f>+B37+B38+B39+B40+B41+B42+B43+B44</f>
        <v>3498000</v>
      </c>
      <c r="C36" s="7">
        <f>+C37+C38+C39+C40+C41+C42+C43</f>
        <v>0</v>
      </c>
      <c r="D36" s="7">
        <f>+D37+D38+D39+D40+D41+D42+D43+D44</f>
        <v>0</v>
      </c>
      <c r="E36" s="20">
        <f>+E37+E38+E39+E40+E41+E42+E43+E44</f>
        <v>62426</v>
      </c>
      <c r="F36" s="20"/>
      <c r="G36" s="20"/>
      <c r="H36" s="20"/>
      <c r="I36" s="20"/>
      <c r="J36" s="20"/>
      <c r="K36" s="5"/>
      <c r="L36" s="5"/>
      <c r="M36" s="5"/>
      <c r="N36" s="5"/>
      <c r="O36" s="5"/>
      <c r="P36" s="7">
        <f t="shared" si="0"/>
        <v>62426</v>
      </c>
      <c r="S36" s="5"/>
      <c r="T36" s="7"/>
      <c r="U36" s="7"/>
    </row>
    <row r="37" spans="1:21" x14ac:dyDescent="0.25">
      <c r="A37" s="4" t="s">
        <v>32</v>
      </c>
      <c r="B37" s="5">
        <v>1050000</v>
      </c>
      <c r="C37" s="5">
        <v>0</v>
      </c>
      <c r="D37" s="7">
        <v>0</v>
      </c>
      <c r="E37" s="21">
        <v>0</v>
      </c>
      <c r="F37" s="21"/>
      <c r="G37" s="21"/>
      <c r="H37" s="21"/>
      <c r="I37" s="21"/>
      <c r="J37" s="21"/>
      <c r="K37" s="5"/>
      <c r="L37" s="5"/>
      <c r="M37" s="5"/>
      <c r="N37" s="5"/>
      <c r="O37" s="5"/>
      <c r="P37" s="7">
        <f t="shared" si="0"/>
        <v>0</v>
      </c>
      <c r="S37" s="5"/>
      <c r="T37" s="5"/>
      <c r="U37" s="5"/>
    </row>
    <row r="38" spans="1:21" x14ac:dyDescent="0.25">
      <c r="A38" s="4" t="s">
        <v>33</v>
      </c>
      <c r="B38" s="5">
        <v>0</v>
      </c>
      <c r="C38" s="5">
        <v>0</v>
      </c>
      <c r="D38" s="7">
        <v>0</v>
      </c>
      <c r="E38" s="21">
        <v>0</v>
      </c>
      <c r="F38" s="21"/>
      <c r="G38" s="21"/>
      <c r="H38" s="21"/>
      <c r="I38" s="21"/>
      <c r="J38" s="21"/>
      <c r="K38" s="5"/>
      <c r="L38" s="5"/>
      <c r="M38" s="5"/>
      <c r="N38" s="5"/>
      <c r="O38" s="5"/>
      <c r="P38" s="7">
        <f t="shared" si="0"/>
        <v>0</v>
      </c>
      <c r="R38" s="40"/>
      <c r="S38" s="5"/>
      <c r="T38" s="5"/>
      <c r="U38" s="5"/>
    </row>
    <row r="39" spans="1:21" x14ac:dyDescent="0.25">
      <c r="A39" s="4" t="s">
        <v>34</v>
      </c>
      <c r="B39" s="5">
        <v>0</v>
      </c>
      <c r="C39" s="5">
        <v>0</v>
      </c>
      <c r="D39" s="7">
        <v>0</v>
      </c>
      <c r="E39" s="21">
        <v>0</v>
      </c>
      <c r="F39" s="21"/>
      <c r="G39" s="21"/>
      <c r="H39" s="21"/>
      <c r="I39" s="21"/>
      <c r="J39" s="21"/>
      <c r="K39" s="5"/>
      <c r="L39" s="5"/>
      <c r="M39" s="5"/>
      <c r="N39" s="5"/>
      <c r="O39" s="5"/>
      <c r="P39" s="7">
        <f t="shared" si="0"/>
        <v>0</v>
      </c>
      <c r="S39" s="5"/>
      <c r="T39" s="5"/>
      <c r="U39" s="5"/>
    </row>
    <row r="40" spans="1:21" x14ac:dyDescent="0.25">
      <c r="A40" s="4" t="s">
        <v>35</v>
      </c>
      <c r="B40" s="5">
        <v>0</v>
      </c>
      <c r="C40" s="5">
        <v>0</v>
      </c>
      <c r="D40" s="7">
        <v>0</v>
      </c>
      <c r="E40" s="21">
        <v>0</v>
      </c>
      <c r="F40" s="21"/>
      <c r="G40" s="21"/>
      <c r="H40" s="21"/>
      <c r="I40" s="21"/>
      <c r="J40" s="21"/>
      <c r="K40" s="5"/>
      <c r="L40" s="5"/>
      <c r="M40" s="5"/>
      <c r="N40" s="5"/>
      <c r="O40" s="5"/>
      <c r="P40" s="7">
        <f t="shared" si="0"/>
        <v>0</v>
      </c>
      <c r="S40" s="5"/>
      <c r="T40" s="5"/>
      <c r="U40" s="5"/>
    </row>
    <row r="41" spans="1:21" x14ac:dyDescent="0.25">
      <c r="A41" s="4" t="s">
        <v>36</v>
      </c>
      <c r="B41" s="5">
        <v>0</v>
      </c>
      <c r="C41" s="5">
        <v>0</v>
      </c>
      <c r="D41" s="7">
        <v>0</v>
      </c>
      <c r="E41" s="21">
        <v>0</v>
      </c>
      <c r="F41" s="21"/>
      <c r="G41" s="21"/>
      <c r="H41" s="21"/>
      <c r="I41" s="21"/>
      <c r="J41" s="21"/>
      <c r="K41" s="5"/>
      <c r="L41" s="5"/>
      <c r="M41" s="5"/>
      <c r="N41" s="5"/>
      <c r="O41" s="5"/>
      <c r="P41" s="7">
        <f t="shared" si="0"/>
        <v>0</v>
      </c>
      <c r="S41" s="5"/>
      <c r="T41" s="5"/>
      <c r="U41" s="5"/>
    </row>
    <row r="42" spans="1:21" x14ac:dyDescent="0.25">
      <c r="A42" s="4" t="s">
        <v>37</v>
      </c>
      <c r="B42" s="5">
        <v>0</v>
      </c>
      <c r="C42" s="5">
        <v>0</v>
      </c>
      <c r="D42" s="7">
        <v>0</v>
      </c>
      <c r="E42" s="21">
        <v>0</v>
      </c>
      <c r="F42" s="21"/>
      <c r="G42" s="21"/>
      <c r="H42" s="21"/>
      <c r="I42" s="21"/>
      <c r="J42" s="21"/>
      <c r="K42" s="5"/>
      <c r="L42" s="5"/>
      <c r="M42" s="5"/>
      <c r="N42" s="5"/>
      <c r="O42" s="5"/>
      <c r="P42" s="7">
        <f t="shared" si="0"/>
        <v>0</v>
      </c>
      <c r="S42" s="5"/>
      <c r="T42" s="5"/>
      <c r="U42" s="5"/>
    </row>
    <row r="43" spans="1:21" x14ac:dyDescent="0.25">
      <c r="A43" s="4" t="s">
        <v>38</v>
      </c>
      <c r="B43" s="5">
        <v>2448000</v>
      </c>
      <c r="C43" s="5">
        <v>0</v>
      </c>
      <c r="D43" s="29">
        <v>0</v>
      </c>
      <c r="E43" s="21">
        <v>62426</v>
      </c>
      <c r="F43" s="21"/>
      <c r="G43" s="21"/>
      <c r="H43" s="21"/>
      <c r="I43" s="21"/>
      <c r="J43" s="21"/>
      <c r="K43" s="5"/>
      <c r="L43" s="5"/>
      <c r="M43" s="5"/>
      <c r="N43" s="5"/>
      <c r="O43" s="5"/>
      <c r="P43" s="7">
        <f t="shared" si="0"/>
        <v>62426</v>
      </c>
      <c r="S43" s="5"/>
      <c r="T43" s="5"/>
      <c r="U43" s="5"/>
    </row>
    <row r="44" spans="1:21" x14ac:dyDescent="0.25">
      <c r="A44" s="4" t="s">
        <v>39</v>
      </c>
      <c r="B44" s="5">
        <v>0</v>
      </c>
      <c r="C44" s="5">
        <v>0</v>
      </c>
      <c r="D44" s="7">
        <v>0</v>
      </c>
      <c r="E44" s="20">
        <v>0</v>
      </c>
      <c r="F44" s="20"/>
      <c r="G44" s="20"/>
      <c r="H44" s="20"/>
      <c r="I44" s="20"/>
      <c r="J44" s="20"/>
      <c r="K44" s="5"/>
      <c r="L44" s="5"/>
      <c r="M44" s="5"/>
      <c r="N44" s="5"/>
      <c r="O44" s="5"/>
      <c r="P44" s="7">
        <f t="shared" si="0"/>
        <v>0</v>
      </c>
      <c r="S44" s="5"/>
      <c r="T44" s="5"/>
      <c r="U44" s="5"/>
    </row>
    <row r="45" spans="1:21" x14ac:dyDescent="0.25">
      <c r="A45" s="3" t="s">
        <v>40</v>
      </c>
      <c r="B45" s="7">
        <f>+B46+B47+B48+B49+B50+B51</f>
        <v>0</v>
      </c>
      <c r="C45" s="7">
        <f>+C46+C47+C48+C49+C50+C51</f>
        <v>0</v>
      </c>
      <c r="D45" s="7">
        <v>0</v>
      </c>
      <c r="E45" s="21">
        <v>0</v>
      </c>
      <c r="F45" s="21"/>
      <c r="G45" s="21"/>
      <c r="H45" s="21"/>
      <c r="I45" s="21"/>
      <c r="J45" s="21"/>
      <c r="K45" s="5"/>
      <c r="L45" s="5"/>
      <c r="M45" s="5"/>
      <c r="N45" s="5"/>
      <c r="O45" s="5"/>
      <c r="P45" s="7">
        <f t="shared" si="0"/>
        <v>0</v>
      </c>
      <c r="S45" s="5"/>
      <c r="T45" s="5"/>
      <c r="U45" s="5"/>
    </row>
    <row r="46" spans="1:21" x14ac:dyDescent="0.25">
      <c r="A46" s="4" t="s">
        <v>41</v>
      </c>
      <c r="B46" s="5">
        <v>0</v>
      </c>
      <c r="C46" s="5">
        <v>0</v>
      </c>
      <c r="D46" s="7">
        <v>0</v>
      </c>
      <c r="E46" s="21">
        <v>0</v>
      </c>
      <c r="F46" s="21"/>
      <c r="G46" s="21"/>
      <c r="H46" s="21"/>
      <c r="I46" s="21"/>
      <c r="J46" s="21"/>
      <c r="K46" s="5"/>
      <c r="L46" s="5"/>
      <c r="M46" s="5"/>
      <c r="N46" s="5"/>
      <c r="O46" s="5"/>
      <c r="P46" s="7">
        <f t="shared" si="0"/>
        <v>0</v>
      </c>
      <c r="S46" s="5"/>
      <c r="T46" s="5"/>
      <c r="U46" s="5"/>
    </row>
    <row r="47" spans="1:21" x14ac:dyDescent="0.25">
      <c r="A47" s="4" t="s">
        <v>42</v>
      </c>
      <c r="B47" s="5">
        <v>0</v>
      </c>
      <c r="C47" s="5">
        <v>0</v>
      </c>
      <c r="D47" s="7">
        <v>0</v>
      </c>
      <c r="E47" s="21">
        <v>0</v>
      </c>
      <c r="F47" s="21"/>
      <c r="G47" s="21"/>
      <c r="H47" s="21"/>
      <c r="I47" s="21"/>
      <c r="J47" s="21"/>
      <c r="K47" s="5"/>
      <c r="L47" s="5"/>
      <c r="M47" s="5"/>
      <c r="N47" s="5"/>
      <c r="O47" s="5"/>
      <c r="P47" s="7">
        <f t="shared" si="0"/>
        <v>0</v>
      </c>
      <c r="S47" s="5"/>
      <c r="T47" s="5"/>
      <c r="U47" s="5"/>
    </row>
    <row r="48" spans="1:21" x14ac:dyDescent="0.25">
      <c r="A48" s="4" t="s">
        <v>43</v>
      </c>
      <c r="B48" s="5">
        <v>0</v>
      </c>
      <c r="C48" s="5">
        <v>0</v>
      </c>
      <c r="D48" s="7">
        <v>0</v>
      </c>
      <c r="E48" s="21">
        <v>0</v>
      </c>
      <c r="F48" s="21"/>
      <c r="G48" s="21"/>
      <c r="H48" s="21"/>
      <c r="I48" s="21"/>
      <c r="J48" s="21"/>
      <c r="K48" s="5"/>
      <c r="L48" s="5"/>
      <c r="M48" s="5"/>
      <c r="N48" s="5"/>
      <c r="O48" s="5"/>
      <c r="P48" s="7">
        <f t="shared" si="0"/>
        <v>0</v>
      </c>
      <c r="S48" s="5"/>
      <c r="T48" s="5"/>
      <c r="U48" s="5"/>
    </row>
    <row r="49" spans="1:21" x14ac:dyDescent="0.25">
      <c r="A49" s="4" t="s">
        <v>44</v>
      </c>
      <c r="B49" s="5">
        <v>0</v>
      </c>
      <c r="C49" s="5">
        <v>0</v>
      </c>
      <c r="D49" s="7">
        <v>0</v>
      </c>
      <c r="E49" s="21">
        <v>0</v>
      </c>
      <c r="F49" s="21"/>
      <c r="G49" s="21"/>
      <c r="H49" s="21"/>
      <c r="I49" s="21"/>
      <c r="J49" s="21"/>
      <c r="K49" s="5"/>
      <c r="L49" s="5"/>
      <c r="M49" s="5"/>
      <c r="N49" s="5"/>
      <c r="O49" s="5"/>
      <c r="P49" s="7">
        <f t="shared" si="0"/>
        <v>0</v>
      </c>
      <c r="S49" s="5"/>
      <c r="T49" s="5"/>
      <c r="U49" s="5"/>
    </row>
    <row r="50" spans="1:21" x14ac:dyDescent="0.25">
      <c r="A50" s="4" t="s">
        <v>45</v>
      </c>
      <c r="B50" s="5">
        <v>0</v>
      </c>
      <c r="C50" s="5">
        <v>0</v>
      </c>
      <c r="D50" s="7">
        <v>0</v>
      </c>
      <c r="E50" s="21">
        <v>0</v>
      </c>
      <c r="F50" s="21"/>
      <c r="G50" s="21"/>
      <c r="H50" s="21"/>
      <c r="I50" s="21"/>
      <c r="J50" s="21"/>
      <c r="K50" s="5"/>
      <c r="L50" s="5"/>
      <c r="M50" s="5"/>
      <c r="N50" s="5"/>
      <c r="O50" s="5"/>
      <c r="P50" s="7">
        <f t="shared" si="0"/>
        <v>0</v>
      </c>
      <c r="S50" s="5"/>
      <c r="T50" s="5"/>
      <c r="U50" s="5"/>
    </row>
    <row r="51" spans="1:21" x14ac:dyDescent="0.25">
      <c r="A51" s="4" t="s">
        <v>46</v>
      </c>
      <c r="B51" s="5">
        <v>0</v>
      </c>
      <c r="C51" s="5">
        <v>0</v>
      </c>
      <c r="D51" s="7">
        <v>0</v>
      </c>
      <c r="E51" s="21">
        <v>0</v>
      </c>
      <c r="F51" s="21"/>
      <c r="G51" s="21"/>
      <c r="H51" s="21"/>
      <c r="I51" s="21"/>
      <c r="J51" s="21"/>
      <c r="K51" s="5"/>
      <c r="L51" s="5"/>
      <c r="M51" s="5"/>
      <c r="N51" s="5"/>
      <c r="O51" s="5"/>
      <c r="P51" s="7">
        <f t="shared" si="0"/>
        <v>0</v>
      </c>
      <c r="S51" s="5"/>
      <c r="T51" s="5"/>
      <c r="U51" s="5"/>
    </row>
    <row r="52" spans="1:21" x14ac:dyDescent="0.25">
      <c r="A52" s="3" t="s">
        <v>47</v>
      </c>
      <c r="B52" s="7">
        <f>+B53+B54+B55+B56+B57+B58+B59+B60+B61</f>
        <v>11653030</v>
      </c>
      <c r="C52" s="7">
        <f>+C53+C54+C55+C56+C57+C58+C59+C60+C61</f>
        <v>0</v>
      </c>
      <c r="D52" s="7">
        <v>0</v>
      </c>
      <c r="E52" s="20">
        <f>+E53+E54+E55+E56+E57+E58+E59+E60+E61</f>
        <v>0</v>
      </c>
      <c r="F52" s="20"/>
      <c r="G52" s="20"/>
      <c r="H52" s="20"/>
      <c r="I52" s="20"/>
      <c r="J52" s="20"/>
      <c r="K52" s="5"/>
      <c r="L52" s="5"/>
      <c r="M52" s="5"/>
      <c r="N52" s="5"/>
      <c r="O52" s="5"/>
      <c r="P52" s="7">
        <f t="shared" si="0"/>
        <v>0</v>
      </c>
      <c r="S52" s="5"/>
      <c r="T52" s="5"/>
      <c r="U52" s="5"/>
    </row>
    <row r="53" spans="1:21" x14ac:dyDescent="0.25">
      <c r="A53" s="4" t="s">
        <v>48</v>
      </c>
      <c r="B53" s="5">
        <v>6500000</v>
      </c>
      <c r="C53" s="5">
        <v>0</v>
      </c>
      <c r="D53" s="7">
        <v>0</v>
      </c>
      <c r="E53" s="21">
        <v>0</v>
      </c>
      <c r="F53" s="21"/>
      <c r="G53" s="21"/>
      <c r="H53" s="21"/>
      <c r="I53" s="21"/>
      <c r="J53" s="21"/>
      <c r="K53" s="5"/>
      <c r="L53" s="5"/>
      <c r="M53" s="5"/>
      <c r="N53" s="5"/>
      <c r="O53" s="5"/>
      <c r="P53" s="7">
        <f t="shared" si="0"/>
        <v>0</v>
      </c>
      <c r="S53" s="5"/>
      <c r="T53" s="5"/>
      <c r="U53" s="5"/>
    </row>
    <row r="54" spans="1:21" x14ac:dyDescent="0.25">
      <c r="A54" s="4" t="s">
        <v>49</v>
      </c>
      <c r="B54" s="5">
        <v>670000</v>
      </c>
      <c r="C54" s="5">
        <v>0</v>
      </c>
      <c r="D54" s="7">
        <v>0</v>
      </c>
      <c r="E54" s="21">
        <v>0</v>
      </c>
      <c r="F54" s="21"/>
      <c r="G54" s="21"/>
      <c r="H54" s="21"/>
      <c r="I54" s="21"/>
      <c r="J54" s="21"/>
      <c r="K54" s="5"/>
      <c r="L54" s="5"/>
      <c r="M54" s="5"/>
      <c r="N54" s="5"/>
      <c r="O54" s="5"/>
      <c r="P54" s="7">
        <f t="shared" si="0"/>
        <v>0</v>
      </c>
      <c r="S54" s="5"/>
      <c r="T54" s="5"/>
      <c r="U54" s="5"/>
    </row>
    <row r="55" spans="1:21" x14ac:dyDescent="0.25">
      <c r="A55" s="4" t="s">
        <v>50</v>
      </c>
      <c r="B55" s="5">
        <v>310000</v>
      </c>
      <c r="C55" s="5">
        <v>0</v>
      </c>
      <c r="D55" s="7">
        <v>0</v>
      </c>
      <c r="E55" s="21">
        <v>0</v>
      </c>
      <c r="F55" s="21"/>
      <c r="G55" s="21"/>
      <c r="H55" s="21"/>
      <c r="I55" s="21"/>
      <c r="J55" s="21"/>
      <c r="K55" s="5"/>
      <c r="L55" s="5"/>
      <c r="M55" s="5"/>
      <c r="N55" s="5"/>
      <c r="O55" s="5"/>
      <c r="P55" s="7">
        <f t="shared" si="0"/>
        <v>0</v>
      </c>
      <c r="S55" s="5"/>
      <c r="T55" s="5"/>
      <c r="U55" s="5"/>
    </row>
    <row r="56" spans="1:21" x14ac:dyDescent="0.25">
      <c r="A56" s="4" t="s">
        <v>51</v>
      </c>
      <c r="B56" s="5">
        <v>1900000</v>
      </c>
      <c r="C56" s="5">
        <v>0</v>
      </c>
      <c r="D56" s="7">
        <v>0</v>
      </c>
      <c r="E56" s="21">
        <v>0</v>
      </c>
      <c r="F56" s="21"/>
      <c r="G56" s="21"/>
      <c r="H56" s="21"/>
      <c r="I56" s="21"/>
      <c r="J56" s="21"/>
      <c r="K56" s="5"/>
      <c r="L56" s="5"/>
      <c r="M56" s="5"/>
      <c r="N56" s="5"/>
      <c r="O56" s="5"/>
      <c r="P56" s="7">
        <f t="shared" si="0"/>
        <v>0</v>
      </c>
      <c r="S56" s="5"/>
      <c r="T56" s="5"/>
      <c r="U56" s="5"/>
    </row>
    <row r="57" spans="1:21" x14ac:dyDescent="0.25">
      <c r="A57" s="4" t="s">
        <v>52</v>
      </c>
      <c r="B57" s="5">
        <v>2273030</v>
      </c>
      <c r="C57" s="5">
        <v>0</v>
      </c>
      <c r="D57" s="7">
        <v>0</v>
      </c>
      <c r="E57" s="21">
        <v>0</v>
      </c>
      <c r="F57" s="21"/>
      <c r="G57" s="21"/>
      <c r="H57" s="21"/>
      <c r="I57" s="21"/>
      <c r="J57" s="21"/>
      <c r="K57" s="5"/>
      <c r="L57" s="5"/>
      <c r="M57" s="5"/>
      <c r="N57" s="5"/>
      <c r="O57" s="5"/>
      <c r="P57" s="7">
        <f t="shared" si="0"/>
        <v>0</v>
      </c>
      <c r="S57" s="5"/>
      <c r="T57" s="5"/>
      <c r="U57" s="5"/>
    </row>
    <row r="58" spans="1:21" x14ac:dyDescent="0.25">
      <c r="A58" s="4" t="s">
        <v>53</v>
      </c>
      <c r="B58" s="5">
        <v>0</v>
      </c>
      <c r="C58" s="5">
        <v>0</v>
      </c>
      <c r="D58" s="7">
        <v>0</v>
      </c>
      <c r="E58" s="21">
        <v>0</v>
      </c>
      <c r="F58" s="21"/>
      <c r="G58" s="21"/>
      <c r="H58" s="21"/>
      <c r="I58" s="21"/>
      <c r="J58" s="21"/>
      <c r="K58" s="5"/>
      <c r="L58" s="5"/>
      <c r="M58" s="5"/>
      <c r="N58" s="5"/>
      <c r="O58" s="5"/>
      <c r="P58" s="7">
        <f t="shared" si="0"/>
        <v>0</v>
      </c>
      <c r="S58" s="5"/>
      <c r="T58" s="5"/>
      <c r="U58" s="5"/>
    </row>
    <row r="59" spans="1:21" x14ac:dyDescent="0.25">
      <c r="A59" s="4" t="s">
        <v>54</v>
      </c>
      <c r="B59" s="5">
        <v>0</v>
      </c>
      <c r="C59" s="5">
        <v>0</v>
      </c>
      <c r="D59" s="7">
        <v>0</v>
      </c>
      <c r="E59" s="21">
        <v>0</v>
      </c>
      <c r="F59" s="21"/>
      <c r="G59" s="21"/>
      <c r="H59" s="21"/>
      <c r="I59" s="21"/>
      <c r="J59" s="21"/>
      <c r="K59" s="5"/>
      <c r="L59" s="5"/>
      <c r="M59" s="5"/>
      <c r="N59" s="5"/>
      <c r="O59" s="5"/>
      <c r="P59" s="7">
        <f t="shared" si="0"/>
        <v>0</v>
      </c>
      <c r="S59" s="5"/>
      <c r="T59" s="5"/>
      <c r="U59" s="5"/>
    </row>
    <row r="60" spans="1:21" x14ac:dyDescent="0.25">
      <c r="A60" s="4" t="s">
        <v>55</v>
      </c>
      <c r="B60" s="5">
        <v>0</v>
      </c>
      <c r="C60" s="5">
        <v>0</v>
      </c>
      <c r="D60" s="7">
        <v>0</v>
      </c>
      <c r="E60" s="21">
        <v>0</v>
      </c>
      <c r="F60" s="21"/>
      <c r="G60" s="21"/>
      <c r="H60" s="21"/>
      <c r="I60" s="21"/>
      <c r="J60" s="21"/>
      <c r="K60" s="5"/>
      <c r="L60" s="5"/>
      <c r="M60" s="5"/>
      <c r="N60" s="5"/>
      <c r="O60" s="5"/>
      <c r="P60" s="7">
        <f t="shared" si="0"/>
        <v>0</v>
      </c>
      <c r="S60" s="5"/>
      <c r="T60" s="5"/>
      <c r="U60" s="5"/>
    </row>
    <row r="61" spans="1:21" x14ac:dyDescent="0.25">
      <c r="A61" s="4" t="s">
        <v>56</v>
      </c>
      <c r="B61" s="5">
        <v>0</v>
      </c>
      <c r="C61" s="5">
        <v>0</v>
      </c>
      <c r="D61" s="7">
        <v>0</v>
      </c>
      <c r="E61" s="21">
        <v>0</v>
      </c>
      <c r="F61" s="21"/>
      <c r="G61" s="21"/>
      <c r="H61" s="21"/>
      <c r="I61" s="21"/>
      <c r="J61" s="21"/>
      <c r="K61" s="5"/>
      <c r="L61" s="5"/>
      <c r="M61" s="5"/>
      <c r="N61" s="5"/>
      <c r="O61" s="5"/>
      <c r="P61" s="7">
        <f t="shared" si="0"/>
        <v>0</v>
      </c>
      <c r="S61" s="5"/>
      <c r="T61" s="5"/>
      <c r="U61" s="5"/>
    </row>
    <row r="62" spans="1:21" x14ac:dyDescent="0.25">
      <c r="A62" s="3" t="s">
        <v>57</v>
      </c>
      <c r="B62" s="7">
        <f>+B63+B64+B65+B66</f>
        <v>0</v>
      </c>
      <c r="C62" s="5">
        <v>0</v>
      </c>
      <c r="D62" s="7">
        <v>0</v>
      </c>
      <c r="E62" s="26">
        <f>+E63+E64+E65+E66</f>
        <v>0</v>
      </c>
      <c r="F62" s="26"/>
      <c r="G62" s="26"/>
      <c r="H62" s="26"/>
      <c r="I62" s="26"/>
      <c r="J62" s="26"/>
      <c r="K62" s="5"/>
      <c r="L62" s="5"/>
      <c r="M62" s="5"/>
      <c r="N62" s="5"/>
      <c r="O62" s="5"/>
      <c r="P62" s="7">
        <f t="shared" si="0"/>
        <v>0</v>
      </c>
      <c r="S62" s="5"/>
      <c r="T62" s="5"/>
      <c r="U62" s="5"/>
    </row>
    <row r="63" spans="1:21" x14ac:dyDescent="0.25">
      <c r="A63" s="4" t="s">
        <v>58</v>
      </c>
      <c r="B63" s="5">
        <v>0</v>
      </c>
      <c r="C63" s="5">
        <v>0</v>
      </c>
      <c r="D63" s="7">
        <v>0</v>
      </c>
      <c r="E63" s="21">
        <v>0</v>
      </c>
      <c r="F63" s="21"/>
      <c r="G63" s="21"/>
      <c r="H63" s="21"/>
      <c r="I63" s="21"/>
      <c r="J63" s="21"/>
      <c r="K63" s="5"/>
      <c r="L63" s="5"/>
      <c r="M63" s="5"/>
      <c r="N63" s="5"/>
      <c r="O63" s="5"/>
      <c r="P63" s="7">
        <f t="shared" si="0"/>
        <v>0</v>
      </c>
      <c r="S63" s="5"/>
      <c r="T63" s="5"/>
      <c r="U63" s="5"/>
    </row>
    <row r="64" spans="1:21" x14ac:dyDescent="0.25">
      <c r="A64" s="4" t="s">
        <v>59</v>
      </c>
      <c r="B64" s="5">
        <v>0</v>
      </c>
      <c r="C64" s="5">
        <v>0</v>
      </c>
      <c r="D64" s="7">
        <v>0</v>
      </c>
      <c r="E64" s="21">
        <v>0</v>
      </c>
      <c r="F64" s="21"/>
      <c r="G64" s="21"/>
      <c r="H64" s="21"/>
      <c r="I64" s="21"/>
      <c r="J64" s="21"/>
      <c r="K64" s="5"/>
      <c r="L64" s="5"/>
      <c r="M64" s="5"/>
      <c r="N64" s="5"/>
      <c r="O64" s="5"/>
      <c r="P64" s="7">
        <f t="shared" si="0"/>
        <v>0</v>
      </c>
      <c r="S64" s="5"/>
      <c r="T64" s="5"/>
      <c r="U64" s="5"/>
    </row>
    <row r="65" spans="1:21" x14ac:dyDescent="0.25">
      <c r="A65" s="4" t="s">
        <v>60</v>
      </c>
      <c r="B65" s="5">
        <v>0</v>
      </c>
      <c r="C65" s="5">
        <v>0</v>
      </c>
      <c r="D65" s="7">
        <v>0</v>
      </c>
      <c r="E65" s="21">
        <v>0</v>
      </c>
      <c r="F65" s="21"/>
      <c r="G65" s="21"/>
      <c r="H65" s="21"/>
      <c r="I65" s="21"/>
      <c r="J65" s="21"/>
      <c r="K65" s="5"/>
      <c r="L65" s="5"/>
      <c r="M65" s="5"/>
      <c r="N65" s="5"/>
      <c r="O65" s="5"/>
      <c r="P65" s="7">
        <f t="shared" si="0"/>
        <v>0</v>
      </c>
      <c r="S65" s="5"/>
      <c r="T65" s="5"/>
      <c r="U65" s="5"/>
    </row>
    <row r="66" spans="1:21" x14ac:dyDescent="0.25">
      <c r="A66" s="4" t="s">
        <v>61</v>
      </c>
      <c r="B66" s="5">
        <v>0</v>
      </c>
      <c r="C66" s="5">
        <v>0</v>
      </c>
      <c r="D66" s="7">
        <v>0</v>
      </c>
      <c r="E66" s="21">
        <v>0</v>
      </c>
      <c r="F66" s="21"/>
      <c r="G66" s="21"/>
      <c r="H66" s="21"/>
      <c r="I66" s="21"/>
      <c r="J66" s="21"/>
      <c r="K66" s="5"/>
      <c r="L66" s="5"/>
      <c r="M66" s="5"/>
      <c r="N66" s="5"/>
      <c r="O66" s="5"/>
      <c r="P66" s="7">
        <f t="shared" si="0"/>
        <v>0</v>
      </c>
      <c r="S66" s="5"/>
      <c r="T66" s="5"/>
      <c r="U66" s="5"/>
    </row>
    <row r="67" spans="1:21" x14ac:dyDescent="0.25">
      <c r="A67" s="3" t="s">
        <v>62</v>
      </c>
      <c r="B67" s="7">
        <v>0</v>
      </c>
      <c r="C67" s="5">
        <v>0</v>
      </c>
      <c r="D67" s="7">
        <v>0</v>
      </c>
      <c r="E67" s="26">
        <f>+E68+E69</f>
        <v>0</v>
      </c>
      <c r="F67" s="26"/>
      <c r="G67" s="26"/>
      <c r="H67" s="26"/>
      <c r="I67" s="26"/>
      <c r="J67" s="26"/>
      <c r="K67" s="5"/>
      <c r="L67" s="5"/>
      <c r="M67" s="5"/>
      <c r="N67" s="5"/>
      <c r="O67" s="5"/>
      <c r="P67" s="7">
        <f t="shared" si="0"/>
        <v>0</v>
      </c>
      <c r="S67" s="5"/>
      <c r="T67" s="5"/>
      <c r="U67" s="5"/>
    </row>
    <row r="68" spans="1:21" x14ac:dyDescent="0.25">
      <c r="A68" s="4" t="s">
        <v>63</v>
      </c>
      <c r="B68" s="5">
        <v>0</v>
      </c>
      <c r="C68" s="5">
        <v>0</v>
      </c>
      <c r="D68" s="7">
        <v>0</v>
      </c>
      <c r="E68" s="21">
        <v>0</v>
      </c>
      <c r="F68" s="21"/>
      <c r="G68" s="21"/>
      <c r="H68" s="21"/>
      <c r="I68" s="21"/>
      <c r="J68" s="21"/>
      <c r="K68" s="5"/>
      <c r="L68" s="5"/>
      <c r="M68" s="5"/>
      <c r="N68" s="5"/>
      <c r="O68" s="5"/>
      <c r="P68" s="7">
        <f t="shared" si="0"/>
        <v>0</v>
      </c>
      <c r="S68" s="5"/>
      <c r="T68" s="5"/>
      <c r="U68" s="5"/>
    </row>
    <row r="69" spans="1:21" x14ac:dyDescent="0.25">
      <c r="A69" s="4" t="s">
        <v>64</v>
      </c>
      <c r="B69" s="5">
        <v>0</v>
      </c>
      <c r="C69" s="5">
        <v>0</v>
      </c>
      <c r="D69" s="7">
        <v>0</v>
      </c>
      <c r="E69" s="21">
        <v>0</v>
      </c>
      <c r="F69" s="21"/>
      <c r="G69" s="21"/>
      <c r="H69" s="21"/>
      <c r="I69" s="21"/>
      <c r="J69" s="21"/>
      <c r="K69" s="5"/>
      <c r="L69" s="5"/>
      <c r="M69" s="5"/>
      <c r="N69" s="5"/>
      <c r="O69" s="5"/>
      <c r="P69" s="7">
        <f t="shared" si="0"/>
        <v>0</v>
      </c>
      <c r="S69" s="5"/>
      <c r="T69" s="5"/>
      <c r="U69" s="5"/>
    </row>
    <row r="70" spans="1:21" x14ac:dyDescent="0.25">
      <c r="A70" s="3" t="s">
        <v>65</v>
      </c>
      <c r="B70" s="7">
        <v>0</v>
      </c>
      <c r="C70" s="7">
        <v>0</v>
      </c>
      <c r="D70" s="7">
        <v>0</v>
      </c>
      <c r="E70" s="26">
        <f>+E71+E72+E73</f>
        <v>0</v>
      </c>
      <c r="F70" s="26"/>
      <c r="G70" s="26"/>
      <c r="H70" s="26"/>
      <c r="I70" s="26"/>
      <c r="J70" s="26"/>
      <c r="K70" s="5"/>
      <c r="L70" s="5"/>
      <c r="M70" s="5"/>
      <c r="N70" s="5"/>
      <c r="O70" s="5"/>
      <c r="P70" s="7">
        <f t="shared" si="0"/>
        <v>0</v>
      </c>
      <c r="S70" s="5"/>
      <c r="T70" s="5"/>
      <c r="U70" s="5"/>
    </row>
    <row r="71" spans="1:21" x14ac:dyDescent="0.25">
      <c r="A71" s="4" t="s">
        <v>66</v>
      </c>
      <c r="B71" s="5">
        <v>0</v>
      </c>
      <c r="C71" s="5">
        <v>0</v>
      </c>
      <c r="D71" s="7">
        <v>0</v>
      </c>
      <c r="E71" s="21">
        <v>0</v>
      </c>
      <c r="F71" s="21"/>
      <c r="G71" s="21"/>
      <c r="H71" s="21"/>
      <c r="I71" s="21"/>
      <c r="J71" s="21"/>
      <c r="K71" s="5"/>
      <c r="L71" s="5"/>
      <c r="M71" s="5"/>
      <c r="N71" s="5"/>
      <c r="O71" s="5"/>
      <c r="P71" s="7">
        <f t="shared" si="0"/>
        <v>0</v>
      </c>
    </row>
    <row r="72" spans="1:21" x14ac:dyDescent="0.25">
      <c r="A72" s="4" t="s">
        <v>67</v>
      </c>
      <c r="B72" s="5">
        <v>0</v>
      </c>
      <c r="C72" s="5">
        <v>0</v>
      </c>
      <c r="D72" s="7">
        <v>0</v>
      </c>
      <c r="E72" s="21">
        <v>0</v>
      </c>
      <c r="F72" s="21"/>
      <c r="G72" s="21"/>
      <c r="H72" s="21"/>
      <c r="I72" s="21"/>
      <c r="J72" s="21"/>
      <c r="K72" s="5"/>
      <c r="L72" s="5"/>
      <c r="M72" s="5"/>
      <c r="N72" s="5"/>
      <c r="O72" s="5"/>
      <c r="P72" s="7">
        <f t="shared" si="0"/>
        <v>0</v>
      </c>
    </row>
    <row r="73" spans="1:21" x14ac:dyDescent="0.25">
      <c r="A73" s="4" t="s">
        <v>68</v>
      </c>
      <c r="B73" s="5">
        <v>0</v>
      </c>
      <c r="C73" s="5">
        <v>0</v>
      </c>
      <c r="D73" s="7">
        <v>0</v>
      </c>
      <c r="E73" s="21">
        <v>0</v>
      </c>
      <c r="F73" s="21"/>
      <c r="G73" s="21"/>
      <c r="H73" s="21"/>
      <c r="I73" s="21"/>
      <c r="J73" s="21"/>
      <c r="K73" s="5"/>
      <c r="L73" s="5"/>
      <c r="M73" s="5"/>
      <c r="N73" s="5"/>
      <c r="O73" s="5"/>
      <c r="P73" s="7">
        <f>+D73+E73+F73+G73+H73+J73+I73+K73+L73+M73+N73+O73</f>
        <v>0</v>
      </c>
    </row>
    <row r="74" spans="1:21" x14ac:dyDescent="0.25">
      <c r="A74" s="1" t="s">
        <v>69</v>
      </c>
      <c r="B74" s="8">
        <f>+B75+B79+B81</f>
        <v>0</v>
      </c>
      <c r="C74" s="8">
        <f>+C75+C79+C81</f>
        <v>0</v>
      </c>
      <c r="D74" s="8">
        <f t="shared" ref="D74:O74" si="1">+D75+D79+D81</f>
        <v>0</v>
      </c>
      <c r="E74" s="8">
        <f t="shared" si="1"/>
        <v>0</v>
      </c>
      <c r="F74" s="8">
        <f t="shared" si="1"/>
        <v>0</v>
      </c>
      <c r="G74" s="8">
        <f t="shared" si="1"/>
        <v>0</v>
      </c>
      <c r="H74" s="8">
        <f t="shared" si="1"/>
        <v>0</v>
      </c>
      <c r="I74" s="8">
        <f t="shared" si="1"/>
        <v>0</v>
      </c>
      <c r="J74" s="8">
        <f t="shared" si="1"/>
        <v>0</v>
      </c>
      <c r="K74" s="8">
        <f t="shared" si="1"/>
        <v>0</v>
      </c>
      <c r="L74" s="8">
        <f t="shared" si="1"/>
        <v>0</v>
      </c>
      <c r="M74" s="8">
        <f t="shared" si="1"/>
        <v>0</v>
      </c>
      <c r="N74" s="8">
        <f t="shared" si="1"/>
        <v>0</v>
      </c>
      <c r="O74" s="8">
        <f t="shared" si="1"/>
        <v>0</v>
      </c>
      <c r="P74" s="8">
        <f>+P75+P79+P81</f>
        <v>0</v>
      </c>
    </row>
    <row r="75" spans="1:21" x14ac:dyDescent="0.25">
      <c r="A75" s="3" t="s">
        <v>70</v>
      </c>
      <c r="B75" s="7">
        <f>+B76+B77</f>
        <v>0</v>
      </c>
      <c r="C75" s="5">
        <v>0</v>
      </c>
      <c r="D75" s="7">
        <v>0</v>
      </c>
      <c r="E75" s="5">
        <f>+E76+E77</f>
        <v>0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7">
        <f t="shared" ref="P75:P82" si="2">+D75+E75+F75+G75+H75+J75+I75+K75+L75+M75+N75+O75</f>
        <v>0</v>
      </c>
    </row>
    <row r="76" spans="1:21" x14ac:dyDescent="0.25">
      <c r="A76" s="4" t="s">
        <v>71</v>
      </c>
      <c r="B76" s="5">
        <v>0</v>
      </c>
      <c r="C76" s="5">
        <v>0</v>
      </c>
      <c r="D76" s="7">
        <v>0</v>
      </c>
      <c r="E76" s="5">
        <v>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7">
        <f t="shared" si="2"/>
        <v>0</v>
      </c>
    </row>
    <row r="77" spans="1:21" x14ac:dyDescent="0.25">
      <c r="A77" s="4" t="s">
        <v>72</v>
      </c>
      <c r="B77" s="5">
        <v>0</v>
      </c>
      <c r="C77" s="5">
        <v>0</v>
      </c>
      <c r="D77" s="7">
        <v>0</v>
      </c>
      <c r="E77" s="5">
        <v>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7">
        <f t="shared" si="2"/>
        <v>0</v>
      </c>
    </row>
    <row r="78" spans="1:21" x14ac:dyDescent="0.25">
      <c r="A78" s="3" t="s">
        <v>73</v>
      </c>
      <c r="B78" s="7">
        <f>+B79+B80</f>
        <v>0</v>
      </c>
      <c r="C78" s="5">
        <v>0</v>
      </c>
      <c r="D78" s="7">
        <v>0</v>
      </c>
      <c r="E78" s="5">
        <f>+E79+E80</f>
        <v>0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7">
        <f t="shared" si="2"/>
        <v>0</v>
      </c>
    </row>
    <row r="79" spans="1:21" x14ac:dyDescent="0.25">
      <c r="A79" s="4" t="s">
        <v>74</v>
      </c>
      <c r="B79" s="5">
        <v>0</v>
      </c>
      <c r="C79" s="5">
        <v>0</v>
      </c>
      <c r="D79" s="7">
        <v>0</v>
      </c>
      <c r="E79" s="5">
        <v>0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7">
        <f t="shared" si="2"/>
        <v>0</v>
      </c>
    </row>
    <row r="80" spans="1:21" x14ac:dyDescent="0.25">
      <c r="A80" s="4" t="s">
        <v>75</v>
      </c>
      <c r="B80" s="5">
        <v>0</v>
      </c>
      <c r="C80" s="5">
        <v>0</v>
      </c>
      <c r="D80" s="7">
        <v>0</v>
      </c>
      <c r="E80" s="5">
        <v>0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7">
        <f t="shared" si="2"/>
        <v>0</v>
      </c>
    </row>
    <row r="81" spans="1:20" x14ac:dyDescent="0.25">
      <c r="A81" s="3" t="s">
        <v>76</v>
      </c>
      <c r="B81" s="7">
        <f>+B82</f>
        <v>0</v>
      </c>
      <c r="C81" s="5">
        <v>0</v>
      </c>
      <c r="D81" s="7">
        <v>0</v>
      </c>
      <c r="E81" s="5">
        <f>+E82</f>
        <v>0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7">
        <f t="shared" si="2"/>
        <v>0</v>
      </c>
    </row>
    <row r="82" spans="1:20" x14ac:dyDescent="0.25">
      <c r="A82" s="4" t="s">
        <v>77</v>
      </c>
      <c r="B82" s="5">
        <v>0</v>
      </c>
      <c r="C82" s="5">
        <v>0</v>
      </c>
      <c r="D82" s="7">
        <v>0</v>
      </c>
      <c r="E82" s="5">
        <v>0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7">
        <f t="shared" si="2"/>
        <v>0</v>
      </c>
    </row>
    <row r="83" spans="1:20" x14ac:dyDescent="0.25">
      <c r="A83" s="9" t="s">
        <v>78</v>
      </c>
      <c r="B83" s="17">
        <f>+B10+B16+B26+B36+B52+B62+B66+B70+B75+B78+B81</f>
        <v>692073784</v>
      </c>
      <c r="C83" s="17">
        <f>+C10+C16+C26+C36+C52+C62+C66+C70+C74</f>
        <v>0</v>
      </c>
      <c r="D83" s="17">
        <f>+D16+D10+D26+D36+D44+D52+D62+D67+D70+D74</f>
        <v>39961650.950000003</v>
      </c>
      <c r="E83" s="17">
        <f>+E16+E10+E26+E36+E44+E52+E62+E67+E70+E74</f>
        <v>45087897.780000009</v>
      </c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17">
        <f>+P16+P10+P26+P36+P44+P52+P62+P67+P70+P74</f>
        <v>85049548.730000004</v>
      </c>
    </row>
    <row r="84" spans="1:20" x14ac:dyDescent="0.25">
      <c r="A84" t="s">
        <v>79</v>
      </c>
    </row>
    <row r="86" spans="1:20" ht="12" customHeight="1" x14ac:dyDescent="0.25">
      <c r="A86" s="50" t="s">
        <v>83</v>
      </c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</row>
    <row r="87" spans="1:20" ht="18.75" customHeight="1" x14ac:dyDescent="0.25">
      <c r="A87" s="52" t="s">
        <v>84</v>
      </c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</row>
    <row r="88" spans="1:20" ht="31.5" customHeight="1" x14ac:dyDescent="0.25">
      <c r="A88" s="54" t="s">
        <v>85</v>
      </c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</row>
    <row r="89" spans="1:20" ht="19.5" customHeight="1" x14ac:dyDescent="0.25">
      <c r="A89" s="28"/>
      <c r="B89" s="28"/>
    </row>
    <row r="90" spans="1:20" ht="19.5" customHeight="1" x14ac:dyDescent="0.25">
      <c r="A90" s="28"/>
      <c r="B90" s="28"/>
    </row>
    <row r="91" spans="1:20" ht="62.25" customHeight="1" x14ac:dyDescent="0.25">
      <c r="A91" s="28"/>
      <c r="B91" s="28"/>
    </row>
    <row r="94" spans="1:20" x14ac:dyDescent="0.25">
      <c r="A94" s="10" t="s">
        <v>103</v>
      </c>
      <c r="B94" s="10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O94" s="10"/>
      <c r="P94" s="31" t="s">
        <v>80</v>
      </c>
      <c r="Q94" s="31"/>
      <c r="R94" s="31"/>
      <c r="S94" s="31"/>
      <c r="T94" s="31"/>
    </row>
    <row r="95" spans="1:20" x14ac:dyDescent="0.25">
      <c r="A95" s="12" t="s">
        <v>104</v>
      </c>
      <c r="B95" s="12"/>
      <c r="O95" s="12"/>
      <c r="P95" s="32" t="s">
        <v>105</v>
      </c>
      <c r="Q95" s="32"/>
      <c r="R95" s="32"/>
      <c r="S95" s="32"/>
      <c r="T95" s="32"/>
    </row>
    <row r="96" spans="1:20" x14ac:dyDescent="0.25">
      <c r="A96" s="37" t="s">
        <v>108</v>
      </c>
      <c r="B96" s="14"/>
      <c r="O96" s="14"/>
      <c r="P96" s="33" t="s">
        <v>81</v>
      </c>
      <c r="Q96" s="33"/>
      <c r="R96" s="33"/>
      <c r="S96" s="33"/>
      <c r="T96" s="33"/>
    </row>
    <row r="97" spans="1:23" x14ac:dyDescent="0.25">
      <c r="A97" s="37"/>
      <c r="B97" s="14"/>
    </row>
    <row r="98" spans="1:23" x14ac:dyDescent="0.25">
      <c r="A98" s="14"/>
      <c r="B98" s="14"/>
      <c r="C98" s="33"/>
    </row>
    <row r="99" spans="1:23" x14ac:dyDescent="0.25">
      <c r="A99" s="14"/>
      <c r="B99" s="14"/>
      <c r="C99" s="33"/>
    </row>
    <row r="100" spans="1:23" x14ac:dyDescent="0.25">
      <c r="A100" s="14"/>
      <c r="B100" s="14"/>
      <c r="C100" s="33"/>
    </row>
    <row r="101" spans="1:23" x14ac:dyDescent="0.25">
      <c r="A101" s="14"/>
      <c r="B101" s="14"/>
      <c r="C101" s="33"/>
    </row>
    <row r="102" spans="1:23" x14ac:dyDescent="0.25">
      <c r="A102" s="14"/>
      <c r="B102" s="14"/>
      <c r="C102" s="33"/>
    </row>
    <row r="103" spans="1:23" x14ac:dyDescent="0.25">
      <c r="A103" s="14"/>
      <c r="B103" s="14"/>
      <c r="C103" s="33"/>
    </row>
    <row r="104" spans="1:23" x14ac:dyDescent="0.25">
      <c r="A104" s="14"/>
      <c r="B104" s="33"/>
    </row>
    <row r="105" spans="1:23" x14ac:dyDescent="0.25">
      <c r="A105" s="16"/>
      <c r="B105" s="16"/>
    </row>
    <row r="106" spans="1:23" x14ac:dyDescent="0.25">
      <c r="A106" s="49" t="s">
        <v>106</v>
      </c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35"/>
      <c r="R106" s="35"/>
      <c r="S106" s="35"/>
      <c r="T106" s="35"/>
      <c r="U106" s="35"/>
      <c r="V106" s="35"/>
      <c r="W106" s="35"/>
    </row>
    <row r="107" spans="1:23" x14ac:dyDescent="0.25">
      <c r="A107" s="41" t="s">
        <v>107</v>
      </c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12"/>
      <c r="R107" s="12"/>
      <c r="S107" s="12"/>
      <c r="T107" s="12"/>
      <c r="U107" s="12"/>
      <c r="V107" s="12"/>
      <c r="W107" s="12"/>
    </row>
    <row r="108" spans="1:23" x14ac:dyDescent="0.25">
      <c r="A108" s="42" t="s">
        <v>82</v>
      </c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36"/>
      <c r="R108" s="36"/>
      <c r="S108" s="36"/>
      <c r="T108" s="36"/>
      <c r="U108" s="36"/>
      <c r="V108" s="36"/>
      <c r="W108" s="36"/>
    </row>
    <row r="111" spans="1:23" x14ac:dyDescent="0.25">
      <c r="A111" s="10"/>
      <c r="B111" s="10"/>
      <c r="C111" s="10"/>
      <c r="D111" s="11"/>
    </row>
    <row r="112" spans="1:23" x14ac:dyDescent="0.25">
      <c r="A112" s="12"/>
      <c r="B112" s="12"/>
      <c r="C112" s="12"/>
      <c r="D112" s="13"/>
    </row>
    <row r="113" spans="1:16" x14ac:dyDescent="0.25">
      <c r="A113" s="14"/>
      <c r="B113" s="14"/>
      <c r="C113" s="14"/>
      <c r="D113" s="15"/>
    </row>
    <row r="114" spans="1:16" x14ac:dyDescent="0.25">
      <c r="A114" s="14"/>
      <c r="B114" s="14"/>
      <c r="C114" s="14"/>
      <c r="D114" s="15"/>
    </row>
    <row r="115" spans="1:16" x14ac:dyDescent="0.25">
      <c r="A115" s="14"/>
      <c r="B115" s="15"/>
    </row>
    <row r="116" spans="1:16" x14ac:dyDescent="0.25">
      <c r="A116" s="14"/>
      <c r="B116" s="15"/>
    </row>
    <row r="117" spans="1:16" x14ac:dyDescent="0.25">
      <c r="A117" s="14"/>
      <c r="B117" s="15"/>
    </row>
    <row r="118" spans="1:16" x14ac:dyDescent="0.25">
      <c r="A118" s="16"/>
      <c r="B118" s="16"/>
    </row>
    <row r="119" spans="1:16" x14ac:dyDescent="0.2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</row>
    <row r="120" spans="1:16" x14ac:dyDescent="0.25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</row>
    <row r="121" spans="1:16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</row>
  </sheetData>
  <mergeCells count="19">
    <mergeCell ref="A1:B1"/>
    <mergeCell ref="A2:P2"/>
    <mergeCell ref="A3:P3"/>
    <mergeCell ref="A5:P5"/>
    <mergeCell ref="A6:P6"/>
    <mergeCell ref="A4:P4"/>
    <mergeCell ref="A120:P120"/>
    <mergeCell ref="A121:P121"/>
    <mergeCell ref="C7:C8"/>
    <mergeCell ref="D7:P7"/>
    <mergeCell ref="A7:A8"/>
    <mergeCell ref="B7:B8"/>
    <mergeCell ref="A119:P119"/>
    <mergeCell ref="A86:P86"/>
    <mergeCell ref="A87:P87"/>
    <mergeCell ref="A88:P88"/>
    <mergeCell ref="A106:P106"/>
    <mergeCell ref="A107:P107"/>
    <mergeCell ref="A108:P108"/>
  </mergeCells>
  <pageMargins left="0.23622047244094488" right="0.23622047244094488" top="0.74803149606299213" bottom="0.74803149606299213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2025-03-05T18:35:57Z</cp:lastPrinted>
  <dcterms:created xsi:type="dcterms:W3CDTF">2021-10-08T14:29:19Z</dcterms:created>
  <dcterms:modified xsi:type="dcterms:W3CDTF">2025-03-05T18:38:48Z</dcterms:modified>
</cp:coreProperties>
</file>