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52511"/>
</workbook>
</file>

<file path=xl/calcChain.xml><?xml version="1.0" encoding="utf-8"?>
<calcChain xmlns="http://schemas.openxmlformats.org/spreadsheetml/2006/main">
  <c r="AE167" i="5" l="1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27" i="5"/>
  <c r="AA128" i="5"/>
  <c r="AA129" i="5"/>
  <c r="AA130" i="5"/>
  <c r="AA131" i="5"/>
  <c r="AA165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27" i="5"/>
  <c r="U128" i="5"/>
  <c r="U129" i="5"/>
  <c r="U130" i="5"/>
  <c r="U131" i="5"/>
  <c r="U165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27" i="5"/>
  <c r="I128" i="5"/>
  <c r="I129" i="5"/>
  <c r="I130" i="5"/>
  <c r="I131" i="5"/>
  <c r="I165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J808" i="1"/>
  <c r="J810" i="1"/>
  <c r="J812" i="1"/>
  <c r="J814" i="1"/>
  <c r="J816" i="1"/>
  <c r="J817" i="1"/>
  <c r="J821" i="1"/>
  <c r="J825" i="1"/>
  <c r="J829" i="1"/>
  <c r="J833" i="1"/>
  <c r="I800" i="1"/>
  <c r="I803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H820" i="1"/>
  <c r="H824" i="1"/>
  <c r="H828" i="1"/>
  <c r="H832" i="1"/>
  <c r="G800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816" i="1"/>
  <c r="F819" i="1"/>
  <c r="F824" i="1"/>
  <c r="F827" i="1"/>
  <c r="F828" i="1"/>
  <c r="F832" i="1"/>
  <c r="E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J767" i="1"/>
  <c r="I735" i="1"/>
  <c r="I743" i="1"/>
  <c r="I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M603" i="1"/>
  <c r="M607" i="1"/>
  <c r="M611" i="1"/>
  <c r="M615" i="1"/>
  <c r="M619" i="1"/>
  <c r="M623" i="1"/>
  <c r="M635" i="1"/>
  <c r="L600" i="1"/>
  <c r="L604" i="1"/>
  <c r="L608" i="1"/>
  <c r="L611" i="1"/>
  <c r="L615" i="1"/>
  <c r="L619" i="1"/>
  <c r="L623" i="1"/>
  <c r="L627" i="1"/>
  <c r="L631" i="1"/>
  <c r="L635" i="1"/>
  <c r="K607" i="1"/>
  <c r="K611" i="1"/>
  <c r="K619" i="1"/>
  <c r="K623" i="1"/>
  <c r="K631" i="1"/>
  <c r="J603" i="1"/>
  <c r="J611" i="1"/>
  <c r="J615" i="1"/>
  <c r="J619" i="1"/>
  <c r="J623" i="1"/>
  <c r="J627" i="1"/>
  <c r="J631" i="1"/>
  <c r="J636" i="1"/>
  <c r="I602" i="1"/>
  <c r="I606" i="1"/>
  <c r="I607" i="1"/>
  <c r="I610" i="1"/>
  <c r="I611" i="1"/>
  <c r="I613" i="1"/>
  <c r="I615" i="1"/>
  <c r="I619" i="1"/>
  <c r="I627" i="1"/>
  <c r="I631" i="1"/>
  <c r="H611" i="1"/>
  <c r="H615" i="1"/>
  <c r="H619" i="1"/>
  <c r="H627" i="1"/>
  <c r="H631" i="1"/>
  <c r="H635" i="1"/>
  <c r="G607" i="1"/>
  <c r="G611" i="1"/>
  <c r="G615" i="1"/>
  <c r="G619" i="1"/>
  <c r="G630" i="1"/>
  <c r="G631" i="1"/>
  <c r="G634" i="1"/>
  <c r="G635" i="1"/>
  <c r="F607" i="1"/>
  <c r="F611" i="1"/>
  <c r="F615" i="1"/>
  <c r="F623" i="1"/>
  <c r="F627" i="1"/>
  <c r="F631" i="1"/>
  <c r="F635" i="1"/>
  <c r="E603" i="1"/>
  <c r="E611" i="1"/>
  <c r="E615" i="1"/>
  <c r="E619" i="1"/>
  <c r="E623" i="1"/>
  <c r="E631" i="1"/>
  <c r="E635" i="1"/>
  <c r="D600" i="1"/>
  <c r="D603" i="1"/>
  <c r="D604" i="1"/>
  <c r="D607" i="1"/>
  <c r="D611" i="1"/>
  <c r="D615" i="1"/>
  <c r="D619" i="1"/>
  <c r="D623" i="1"/>
  <c r="D627" i="1"/>
  <c r="D635" i="1"/>
  <c r="B561" i="5"/>
  <c r="M541" i="1"/>
  <c r="M545" i="1"/>
  <c r="M549" i="1"/>
  <c r="M553" i="1"/>
  <c r="L537" i="1"/>
  <c r="L545" i="1"/>
  <c r="L549" i="1"/>
  <c r="L550" i="1"/>
  <c r="L554" i="1"/>
  <c r="L558" i="1"/>
  <c r="L561" i="1"/>
  <c r="L565" i="1"/>
  <c r="L569" i="1"/>
  <c r="K541" i="1"/>
  <c r="K545" i="1"/>
  <c r="K549" i="1"/>
  <c r="K557" i="1"/>
  <c r="K561" i="1"/>
  <c r="K565" i="1"/>
  <c r="K569" i="1"/>
  <c r="J537" i="1"/>
  <c r="J553" i="1"/>
  <c r="J561" i="1"/>
  <c r="J565" i="1"/>
  <c r="J566" i="1"/>
  <c r="J569" i="1"/>
  <c r="J570" i="1"/>
  <c r="I536" i="1"/>
  <c r="I540" i="1"/>
  <c r="I541" i="1"/>
  <c r="I543" i="1"/>
  <c r="I544" i="1"/>
  <c r="I545" i="1"/>
  <c r="I549" i="1"/>
  <c r="I553" i="1"/>
  <c r="I556" i="1"/>
  <c r="I560" i="1"/>
  <c r="I564" i="1"/>
  <c r="I568" i="1"/>
  <c r="I569" i="1"/>
  <c r="H545" i="1"/>
  <c r="H549" i="1"/>
  <c r="H553" i="1"/>
  <c r="H557" i="1"/>
  <c r="H561" i="1"/>
  <c r="H565" i="1"/>
  <c r="H569" i="1"/>
  <c r="G541" i="1"/>
  <c r="G546" i="1"/>
  <c r="G549" i="1"/>
  <c r="G550" i="1"/>
  <c r="G553" i="1"/>
  <c r="G557" i="1"/>
  <c r="G561" i="1"/>
  <c r="G565" i="1"/>
  <c r="F537" i="1"/>
  <c r="F541" i="1"/>
  <c r="F545" i="1"/>
  <c r="F549" i="1"/>
  <c r="F553" i="1"/>
  <c r="F561" i="1"/>
  <c r="F569" i="1"/>
  <c r="E545" i="1"/>
  <c r="E549" i="1"/>
  <c r="E553" i="1"/>
  <c r="E557" i="1"/>
  <c r="E561" i="1"/>
  <c r="E565" i="1"/>
  <c r="E566" i="1"/>
  <c r="E570" i="1"/>
  <c r="D536" i="1"/>
  <c r="D540" i="1"/>
  <c r="D541" i="1"/>
  <c r="D543" i="1"/>
  <c r="D547" i="1"/>
  <c r="D551" i="1"/>
  <c r="D555" i="1"/>
  <c r="D557" i="1"/>
  <c r="D559" i="1"/>
  <c r="D561" i="1"/>
  <c r="D565" i="1"/>
  <c r="D569" i="1"/>
  <c r="M471" i="1"/>
  <c r="M479" i="1"/>
  <c r="M483" i="1"/>
  <c r="M487" i="1"/>
  <c r="M503" i="1"/>
  <c r="L471" i="1"/>
  <c r="L475" i="1"/>
  <c r="L479" i="1"/>
  <c r="L483" i="1"/>
  <c r="L487" i="1"/>
  <c r="L490" i="1"/>
  <c r="L494" i="1"/>
  <c r="L498" i="1"/>
  <c r="L499" i="1"/>
  <c r="L502" i="1"/>
  <c r="L503" i="1"/>
  <c r="K475" i="1"/>
  <c r="K479" i="1"/>
  <c r="K483" i="1"/>
  <c r="K487" i="1"/>
  <c r="K499" i="1"/>
  <c r="J479" i="1"/>
  <c r="J483" i="1"/>
  <c r="J487" i="1"/>
  <c r="J491" i="1"/>
  <c r="J495" i="1"/>
  <c r="J499" i="1"/>
  <c r="I475" i="1"/>
  <c r="I479" i="1"/>
  <c r="I483" i="1"/>
  <c r="I484" i="1"/>
  <c r="I487" i="1"/>
  <c r="I491" i="1"/>
  <c r="I495" i="1"/>
  <c r="I499" i="1"/>
  <c r="I503" i="1"/>
  <c r="H475" i="1"/>
  <c r="H483" i="1"/>
  <c r="H487" i="1"/>
  <c r="H491" i="1"/>
  <c r="H495" i="1"/>
  <c r="H499" i="1"/>
  <c r="H503" i="1"/>
  <c r="G475" i="1"/>
  <c r="G483" i="1"/>
  <c r="G487" i="1"/>
  <c r="G488" i="1"/>
  <c r="G491" i="1"/>
  <c r="G492" i="1"/>
  <c r="G496" i="1"/>
  <c r="G499" i="1"/>
  <c r="G500" i="1"/>
  <c r="G503" i="1"/>
  <c r="F469" i="1"/>
  <c r="F473" i="1"/>
  <c r="F475" i="1"/>
  <c r="F483" i="1"/>
  <c r="F487" i="1"/>
  <c r="F491" i="1"/>
  <c r="F495" i="1"/>
  <c r="F503" i="1"/>
  <c r="E471" i="1"/>
  <c r="E475" i="1"/>
  <c r="E479" i="1"/>
  <c r="E483" i="1"/>
  <c r="E487" i="1"/>
  <c r="E495" i="1"/>
  <c r="E496" i="1"/>
  <c r="E499" i="1"/>
  <c r="E500" i="1"/>
  <c r="E503" i="1"/>
  <c r="E504" i="1"/>
  <c r="D471" i="1"/>
  <c r="D474" i="1"/>
  <c r="D478" i="1"/>
  <c r="D479" i="1"/>
  <c r="D482" i="1"/>
  <c r="D483" i="1"/>
  <c r="D486" i="1"/>
  <c r="D487" i="1"/>
  <c r="D489" i="1"/>
  <c r="D491" i="1"/>
  <c r="D493" i="1"/>
  <c r="D495" i="1"/>
  <c r="D497" i="1"/>
  <c r="D499" i="1"/>
  <c r="D501" i="1"/>
  <c r="D503" i="1"/>
  <c r="M402" i="1"/>
  <c r="M403" i="1"/>
  <c r="M407" i="1"/>
  <c r="M408" i="1"/>
  <c r="M412" i="1"/>
  <c r="M416" i="1"/>
  <c r="M420" i="1"/>
  <c r="M424" i="1"/>
  <c r="M426" i="1"/>
  <c r="M432" i="1"/>
  <c r="L409" i="1"/>
  <c r="L411" i="1"/>
  <c r="L417" i="1"/>
  <c r="L419" i="1"/>
  <c r="L422" i="1"/>
  <c r="L425" i="1"/>
  <c r="L427" i="1"/>
  <c r="L429" i="1"/>
  <c r="L433" i="1"/>
  <c r="L435" i="1"/>
  <c r="K402" i="1"/>
  <c r="K405" i="1"/>
  <c r="K406" i="1"/>
  <c r="K407" i="1"/>
  <c r="K410" i="1"/>
  <c r="K411" i="1"/>
  <c r="K412" i="1"/>
  <c r="K414" i="1"/>
  <c r="K417" i="1"/>
  <c r="K418" i="1"/>
  <c r="K422" i="1"/>
  <c r="K425" i="1"/>
  <c r="K426" i="1"/>
  <c r="K429" i="1"/>
  <c r="K430" i="1"/>
  <c r="K433" i="1"/>
  <c r="K434" i="1"/>
  <c r="K436" i="1"/>
  <c r="K438" i="1"/>
  <c r="K401" i="1"/>
  <c r="J403" i="1"/>
  <c r="J405" i="1"/>
  <c r="J407" i="1"/>
  <c r="J409" i="1"/>
  <c r="J411" i="1"/>
  <c r="J413" i="1"/>
  <c r="J415" i="1"/>
  <c r="J417" i="1"/>
  <c r="J419" i="1"/>
  <c r="J420" i="1"/>
  <c r="J421" i="1"/>
  <c r="J423" i="1"/>
  <c r="J425" i="1"/>
  <c r="J427" i="1"/>
  <c r="J429" i="1"/>
  <c r="J431" i="1"/>
  <c r="J432" i="1"/>
  <c r="J433" i="1"/>
  <c r="J435" i="1"/>
  <c r="J437" i="1"/>
  <c r="J438" i="1"/>
  <c r="J401" i="1"/>
  <c r="I402" i="1"/>
  <c r="I410" i="1"/>
  <c r="I414" i="1"/>
  <c r="I418" i="1"/>
  <c r="I421" i="1"/>
  <c r="I422" i="1"/>
  <c r="I424" i="1"/>
  <c r="I426" i="1"/>
  <c r="I428" i="1"/>
  <c r="H402" i="1"/>
  <c r="H416" i="1"/>
  <c r="H422" i="1"/>
  <c r="H426" i="1"/>
  <c r="H433" i="1"/>
  <c r="H437" i="1"/>
  <c r="H401" i="1"/>
  <c r="G417" i="1"/>
  <c r="G421" i="1"/>
  <c r="G426" i="1"/>
  <c r="F422" i="1"/>
  <c r="F427" i="1"/>
  <c r="E402" i="1"/>
  <c r="E403" i="1"/>
  <c r="E411" i="1"/>
  <c r="E415" i="1"/>
  <c r="E438" i="1"/>
  <c r="AG283" i="5"/>
  <c r="M277" i="1"/>
  <c r="M281" i="1"/>
  <c r="M283" i="1"/>
  <c r="M293" i="1"/>
  <c r="M295" i="1"/>
  <c r="M297" i="1"/>
  <c r="M299" i="1"/>
  <c r="M301" i="1"/>
  <c r="M303" i="1"/>
  <c r="M307" i="1"/>
  <c r="AD283" i="5"/>
  <c r="K275" i="1"/>
  <c r="K277" i="1"/>
  <c r="K279" i="1"/>
  <c r="K283" i="1"/>
  <c r="K291" i="1"/>
  <c r="K303" i="1"/>
  <c r="K305" i="1"/>
  <c r="K307" i="1"/>
  <c r="J271" i="1"/>
  <c r="J273" i="1"/>
  <c r="J279" i="1"/>
  <c r="J281" i="1"/>
  <c r="J283" i="1"/>
  <c r="J289" i="1"/>
  <c r="J291" i="1"/>
  <c r="J301" i="1"/>
  <c r="I273" i="1"/>
  <c r="I277" i="1"/>
  <c r="I283" i="1"/>
  <c r="I287" i="1"/>
  <c r="I291" i="1"/>
  <c r="I299" i="1"/>
  <c r="I301" i="1"/>
  <c r="H276" i="1"/>
  <c r="H280" i="1"/>
  <c r="H282" i="1"/>
  <c r="H288" i="1"/>
  <c r="H290" i="1"/>
  <c r="H296" i="1"/>
  <c r="H300" i="1"/>
  <c r="H306" i="1"/>
  <c r="R283" i="5"/>
  <c r="G274" i="1"/>
  <c r="G276" i="1"/>
  <c r="G278" i="1"/>
  <c r="G282" i="1"/>
  <c r="G286" i="1"/>
  <c r="G290" i="1"/>
  <c r="G294" i="1"/>
  <c r="G296" i="1"/>
  <c r="G298" i="1"/>
  <c r="G300" i="1"/>
  <c r="G304" i="1"/>
  <c r="G270" i="1"/>
  <c r="E274" i="1"/>
  <c r="E276" i="1"/>
  <c r="E280" i="1"/>
  <c r="E282" i="1"/>
  <c r="E284" i="1"/>
  <c r="E286" i="1"/>
  <c r="E288" i="1"/>
  <c r="E292" i="1"/>
  <c r="E300" i="1"/>
  <c r="E304" i="1"/>
  <c r="D278" i="1"/>
  <c r="D288" i="1"/>
  <c r="D292" i="1"/>
  <c r="D294" i="1"/>
  <c r="D298" i="1"/>
  <c r="D300" i="1"/>
  <c r="D302" i="1"/>
  <c r="D306" i="1"/>
  <c r="B309" i="5"/>
  <c r="M339" i="1"/>
  <c r="M340" i="1"/>
  <c r="M341" i="1"/>
  <c r="M344" i="1"/>
  <c r="M345" i="1"/>
  <c r="M347" i="1"/>
  <c r="M351" i="1"/>
  <c r="M353" i="1"/>
  <c r="M355" i="1"/>
  <c r="M357" i="1"/>
  <c r="M359" i="1"/>
  <c r="M361" i="1"/>
  <c r="M363" i="1"/>
  <c r="M366" i="1"/>
  <c r="M370" i="1"/>
  <c r="M373" i="1"/>
  <c r="L338" i="1"/>
  <c r="L340" i="1"/>
  <c r="L342" i="1"/>
  <c r="L344" i="1"/>
  <c r="L346" i="1"/>
  <c r="L354" i="1"/>
  <c r="L356" i="1"/>
  <c r="L358" i="1"/>
  <c r="L359" i="1"/>
  <c r="L362" i="1"/>
  <c r="L366" i="1"/>
  <c r="L370" i="1"/>
  <c r="L372" i="1"/>
  <c r="K351" i="1"/>
  <c r="K353" i="1"/>
  <c r="K355" i="1"/>
  <c r="K356" i="1"/>
  <c r="K357" i="1"/>
  <c r="K359" i="1"/>
  <c r="K361" i="1"/>
  <c r="K363" i="1"/>
  <c r="J349" i="1"/>
  <c r="J357" i="1"/>
  <c r="J359" i="1"/>
  <c r="J363" i="1"/>
  <c r="J368" i="1"/>
  <c r="J372" i="1"/>
  <c r="J373" i="1"/>
  <c r="I342" i="1"/>
  <c r="I346" i="1"/>
  <c r="I347" i="1"/>
  <c r="I349" i="1"/>
  <c r="I353" i="1"/>
  <c r="I355" i="1"/>
  <c r="I359" i="1"/>
  <c r="I361" i="1"/>
  <c r="I363" i="1"/>
  <c r="I371" i="1"/>
  <c r="I372" i="1"/>
  <c r="H338" i="1"/>
  <c r="H340" i="1"/>
  <c r="H350" i="1"/>
  <c r="H356" i="1"/>
  <c r="H358" i="1"/>
  <c r="H360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0" i="1"/>
  <c r="F351" i="1"/>
  <c r="F354" i="1"/>
  <c r="F355" i="1"/>
  <c r="F357" i="1"/>
  <c r="F359" i="1"/>
  <c r="F361" i="1"/>
  <c r="F363" i="1"/>
  <c r="F367" i="1"/>
  <c r="F371" i="1"/>
  <c r="F372" i="1"/>
  <c r="F373" i="1"/>
  <c r="E342" i="1"/>
  <c r="E344" i="1"/>
  <c r="E346" i="1"/>
  <c r="E348" i="1"/>
  <c r="E350" i="1"/>
  <c r="E354" i="1"/>
  <c r="E358" i="1"/>
  <c r="E360" i="1"/>
  <c r="E361" i="1"/>
  <c r="E366" i="1"/>
  <c r="E368" i="1"/>
  <c r="E372" i="1"/>
  <c r="D342" i="1"/>
  <c r="D344" i="1"/>
  <c r="D346" i="1"/>
  <c r="D350" i="1"/>
  <c r="D352" i="1"/>
  <c r="D356" i="1"/>
  <c r="D358" i="1"/>
  <c r="D360" i="1"/>
  <c r="D361" i="1"/>
  <c r="D362" i="1"/>
  <c r="D364" i="1"/>
  <c r="D368" i="1"/>
  <c r="D370" i="1"/>
  <c r="L205" i="1"/>
  <c r="L215" i="1"/>
  <c r="L217" i="1"/>
  <c r="L219" i="1"/>
  <c r="L221" i="1"/>
  <c r="L227" i="1"/>
  <c r="L229" i="1"/>
  <c r="L231" i="1"/>
  <c r="L235" i="1"/>
  <c r="L237" i="1"/>
  <c r="K208" i="1"/>
  <c r="K216" i="1"/>
  <c r="K224" i="1"/>
  <c r="K228" i="1"/>
  <c r="K232" i="1"/>
  <c r="K236" i="1"/>
  <c r="K240" i="1"/>
  <c r="J205" i="1"/>
  <c r="J207" i="1"/>
  <c r="J213" i="1"/>
  <c r="J215" i="1"/>
  <c r="J221" i="1"/>
  <c r="J223" i="1"/>
  <c r="J225" i="1"/>
  <c r="J227" i="1"/>
  <c r="J233" i="1"/>
  <c r="J235" i="1"/>
  <c r="J237" i="1"/>
  <c r="J239" i="1"/>
  <c r="J241" i="1"/>
  <c r="I207" i="1"/>
  <c r="I211" i="1"/>
  <c r="I215" i="1"/>
  <c r="I219" i="1"/>
  <c r="I227" i="1"/>
  <c r="I231" i="1"/>
  <c r="G205" i="1"/>
  <c r="G207" i="1"/>
  <c r="G209" i="1"/>
  <c r="G211" i="1"/>
  <c r="G213" i="1"/>
  <c r="G215" i="1"/>
  <c r="G217" i="1"/>
  <c r="G219" i="1"/>
  <c r="G225" i="1"/>
  <c r="G227" i="1"/>
  <c r="G229" i="1"/>
  <c r="G231" i="1"/>
  <c r="G241" i="1"/>
  <c r="L224" i="5"/>
  <c r="I224" i="5"/>
  <c r="D9" i="5"/>
  <c r="E9" i="5"/>
  <c r="G9" i="5"/>
  <c r="H9" i="5"/>
  <c r="J9" i="5"/>
  <c r="K9" i="5"/>
  <c r="M9" i="5"/>
  <c r="N9" i="5"/>
  <c r="P9" i="5"/>
  <c r="Q9" i="5"/>
  <c r="S9" i="5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L10" i="5"/>
  <c r="K10" i="5"/>
  <c r="M10" i="5"/>
  <c r="N10" i="5"/>
  <c r="P10" i="5"/>
  <c r="R10" i="5"/>
  <c r="Q10" i="5"/>
  <c r="S10" i="5"/>
  <c r="T10" i="5"/>
  <c r="V10" i="5"/>
  <c r="W10" i="5"/>
  <c r="X10" i="5"/>
  <c r="Y10" i="5"/>
  <c r="Z10" i="5"/>
  <c r="AB10" i="5"/>
  <c r="AC10" i="5"/>
  <c r="AE10" i="5"/>
  <c r="AF10" i="5"/>
  <c r="AH10" i="5"/>
  <c r="AI10" i="5"/>
  <c r="D11" i="5"/>
  <c r="E11" i="5"/>
  <c r="G11" i="5"/>
  <c r="H11" i="5"/>
  <c r="I11" i="5"/>
  <c r="J11" i="5"/>
  <c r="K11" i="5"/>
  <c r="M11" i="5"/>
  <c r="N11" i="5"/>
  <c r="P11" i="5"/>
  <c r="Q11" i="5"/>
  <c r="S11" i="5"/>
  <c r="T11" i="5"/>
  <c r="V11" i="5"/>
  <c r="W11" i="5"/>
  <c r="Y11" i="5"/>
  <c r="Z11" i="5"/>
  <c r="AB11" i="5"/>
  <c r="AC11" i="5"/>
  <c r="AE11" i="5"/>
  <c r="AG11" i="5"/>
  <c r="AF11" i="5"/>
  <c r="AH11" i="5"/>
  <c r="AI11" i="5"/>
  <c r="D12" i="5"/>
  <c r="E12" i="5"/>
  <c r="G12" i="5"/>
  <c r="H12" i="5"/>
  <c r="J12" i="5"/>
  <c r="K12" i="5"/>
  <c r="M12" i="5"/>
  <c r="N12" i="5"/>
  <c r="P12" i="5"/>
  <c r="Q12" i="5"/>
  <c r="S12" i="5"/>
  <c r="T12" i="5"/>
  <c r="V12" i="5"/>
  <c r="X12" i="5"/>
  <c r="W12" i="5"/>
  <c r="Y12" i="5"/>
  <c r="Z12" i="5"/>
  <c r="AB12" i="5"/>
  <c r="AD12" i="5"/>
  <c r="AC12" i="5"/>
  <c r="AE12" i="5"/>
  <c r="AF12" i="5"/>
  <c r="AH12" i="5"/>
  <c r="AJ12" i="5"/>
  <c r="AI12" i="5"/>
  <c r="D13" i="5"/>
  <c r="E13" i="5"/>
  <c r="G13" i="5"/>
  <c r="H13" i="5"/>
  <c r="J13" i="5"/>
  <c r="K13" i="5"/>
  <c r="M13" i="5"/>
  <c r="N13" i="5"/>
  <c r="O13" i="5"/>
  <c r="P13" i="5"/>
  <c r="Q13" i="5"/>
  <c r="S13" i="5"/>
  <c r="T13" i="5"/>
  <c r="V13" i="5"/>
  <c r="W13" i="5"/>
  <c r="Y13" i="5"/>
  <c r="Z13" i="5"/>
  <c r="AA13" i="5"/>
  <c r="AB13" i="5"/>
  <c r="AC13" i="5"/>
  <c r="AE13" i="5"/>
  <c r="AF13" i="5"/>
  <c r="AH13" i="5"/>
  <c r="AI13" i="5"/>
  <c r="D14" i="5"/>
  <c r="E14" i="5"/>
  <c r="G14" i="5"/>
  <c r="H14" i="5"/>
  <c r="J14" i="5"/>
  <c r="L14" i="5"/>
  <c r="K14" i="5"/>
  <c r="M14" i="5"/>
  <c r="N14" i="5"/>
  <c r="P14" i="5"/>
  <c r="R14" i="5"/>
  <c r="Q14" i="5"/>
  <c r="S14" i="5"/>
  <c r="T14" i="5"/>
  <c r="V14" i="5"/>
  <c r="W14" i="5"/>
  <c r="Y14" i="5"/>
  <c r="Z14" i="5"/>
  <c r="AB14" i="5"/>
  <c r="AD14" i="5"/>
  <c r="AC14" i="5"/>
  <c r="AE14" i="5"/>
  <c r="AF14" i="5"/>
  <c r="AH14" i="5"/>
  <c r="AI14" i="5"/>
  <c r="AJ14" i="5"/>
  <c r="D15" i="5"/>
  <c r="E15" i="5"/>
  <c r="G15" i="5"/>
  <c r="H15" i="5"/>
  <c r="J15" i="5"/>
  <c r="K15" i="5"/>
  <c r="M15" i="5"/>
  <c r="N15" i="5"/>
  <c r="O15" i="5"/>
  <c r="P15" i="5"/>
  <c r="Q15" i="5"/>
  <c r="S15" i="5"/>
  <c r="T15" i="5"/>
  <c r="V15" i="5"/>
  <c r="X15" i="5"/>
  <c r="W15" i="5"/>
  <c r="Y15" i="5"/>
  <c r="Z15" i="5"/>
  <c r="AB15" i="5"/>
  <c r="AC15" i="5"/>
  <c r="AE15" i="5"/>
  <c r="AF15" i="5"/>
  <c r="AH15" i="5"/>
  <c r="AI15" i="5"/>
  <c r="D16" i="5"/>
  <c r="E16" i="5"/>
  <c r="G16" i="5"/>
  <c r="H16" i="5"/>
  <c r="J16" i="5"/>
  <c r="L16" i="5"/>
  <c r="K16" i="5"/>
  <c r="M16" i="5"/>
  <c r="N16" i="5"/>
  <c r="P16" i="5"/>
  <c r="Q16" i="5"/>
  <c r="S16" i="5"/>
  <c r="T16" i="5"/>
  <c r="V16" i="5"/>
  <c r="W16" i="5"/>
  <c r="Y16" i="5"/>
  <c r="Z16" i="5"/>
  <c r="AB16" i="5"/>
  <c r="AD16" i="5"/>
  <c r="AC16" i="5"/>
  <c r="AE16" i="5"/>
  <c r="AF16" i="5"/>
  <c r="AH16" i="5"/>
  <c r="AJ16" i="5"/>
  <c r="AI16" i="5"/>
  <c r="D17" i="5"/>
  <c r="E17" i="5"/>
  <c r="G17" i="5"/>
  <c r="H17" i="5"/>
  <c r="J17" i="5"/>
  <c r="K17" i="5"/>
  <c r="M17" i="5"/>
  <c r="O17" i="5"/>
  <c r="N17" i="5"/>
  <c r="P17" i="5"/>
  <c r="Q17" i="5"/>
  <c r="S17" i="5"/>
  <c r="U17" i="5"/>
  <c r="T17" i="5"/>
  <c r="V17" i="5"/>
  <c r="W17" i="5"/>
  <c r="Y17" i="5"/>
  <c r="Z17" i="5"/>
  <c r="AB17" i="5"/>
  <c r="AC17" i="5"/>
  <c r="AE17" i="5"/>
  <c r="AF17" i="5"/>
  <c r="AH17" i="5"/>
  <c r="AI17" i="5"/>
  <c r="D18" i="5"/>
  <c r="E18" i="5"/>
  <c r="G18" i="5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D18" i="5"/>
  <c r="AE18" i="5"/>
  <c r="AF18" i="5"/>
  <c r="AH18" i="5"/>
  <c r="AI18" i="5"/>
  <c r="D19" i="5"/>
  <c r="E19" i="5"/>
  <c r="G19" i="5"/>
  <c r="H19" i="5"/>
  <c r="J19" i="5"/>
  <c r="K19" i="5"/>
  <c r="M19" i="5"/>
  <c r="O19" i="5"/>
  <c r="N19" i="5"/>
  <c r="P19" i="5"/>
  <c r="Q19" i="5"/>
  <c r="R19" i="5"/>
  <c r="S19" i="5"/>
  <c r="U19" i="5"/>
  <c r="T19" i="5"/>
  <c r="V19" i="5"/>
  <c r="W19" i="5"/>
  <c r="Y19" i="5"/>
  <c r="Z19" i="5"/>
  <c r="AB19" i="5"/>
  <c r="AC19" i="5"/>
  <c r="AE19" i="5"/>
  <c r="AG19" i="5"/>
  <c r="AF19" i="5"/>
  <c r="AH19" i="5"/>
  <c r="AI19" i="5"/>
  <c r="D20" i="5"/>
  <c r="E20" i="5"/>
  <c r="G20" i="5"/>
  <c r="H20" i="5"/>
  <c r="J20" i="5"/>
  <c r="K20" i="5"/>
  <c r="M20" i="5"/>
  <c r="N20" i="5"/>
  <c r="P20" i="5"/>
  <c r="R20" i="5"/>
  <c r="Q20" i="5"/>
  <c r="S20" i="5"/>
  <c r="T20" i="5"/>
  <c r="V20" i="5"/>
  <c r="W20" i="5"/>
  <c r="X20" i="5"/>
  <c r="Y20" i="5"/>
  <c r="Z20" i="5"/>
  <c r="AB20" i="5"/>
  <c r="AC20" i="5"/>
  <c r="AE20" i="5"/>
  <c r="AF20" i="5"/>
  <c r="AH20" i="5"/>
  <c r="AI20" i="5"/>
  <c r="D21" i="5"/>
  <c r="E21" i="5"/>
  <c r="G21" i="5"/>
  <c r="H21" i="5"/>
  <c r="I21" i="5"/>
  <c r="J21" i="5"/>
  <c r="K21" i="5"/>
  <c r="M21" i="5"/>
  <c r="N21" i="5"/>
  <c r="P21" i="5"/>
  <c r="Q21" i="5"/>
  <c r="S21" i="5"/>
  <c r="T21" i="5"/>
  <c r="V21" i="5"/>
  <c r="W21" i="5"/>
  <c r="Y21" i="5"/>
  <c r="AA21" i="5"/>
  <c r="Z21" i="5"/>
  <c r="AB21" i="5"/>
  <c r="AC21" i="5"/>
  <c r="AE21" i="5"/>
  <c r="AG21" i="5"/>
  <c r="AF21" i="5"/>
  <c r="AH21" i="5"/>
  <c r="AI21" i="5"/>
  <c r="D22" i="5"/>
  <c r="E22" i="5"/>
  <c r="G22" i="5"/>
  <c r="H22" i="5"/>
  <c r="J22" i="5"/>
  <c r="K22" i="5"/>
  <c r="L22" i="5"/>
  <c r="M22" i="5"/>
  <c r="N22" i="5"/>
  <c r="P22" i="5"/>
  <c r="Q22" i="5"/>
  <c r="S22" i="5"/>
  <c r="T22" i="5"/>
  <c r="V22" i="5"/>
  <c r="W22" i="5"/>
  <c r="Y22" i="5"/>
  <c r="Z22" i="5"/>
  <c r="AB22" i="5"/>
  <c r="AC22" i="5"/>
  <c r="AD22" i="5"/>
  <c r="AE22" i="5"/>
  <c r="AF22" i="5"/>
  <c r="AH22" i="5"/>
  <c r="AI22" i="5"/>
  <c r="AJ22" i="5"/>
  <c r="D23" i="5"/>
  <c r="E23" i="5"/>
  <c r="G23" i="5"/>
  <c r="I23" i="5"/>
  <c r="H23" i="5"/>
  <c r="J23" i="5"/>
  <c r="K23" i="5"/>
  <c r="M23" i="5"/>
  <c r="O23" i="5"/>
  <c r="N23" i="5"/>
  <c r="P23" i="5"/>
  <c r="Q23" i="5"/>
  <c r="S23" i="5"/>
  <c r="U23" i="5"/>
  <c r="T23" i="5"/>
  <c r="V23" i="5"/>
  <c r="W23" i="5"/>
  <c r="Y23" i="5"/>
  <c r="Z23" i="5"/>
  <c r="AB23" i="5"/>
  <c r="AC23" i="5"/>
  <c r="AE23" i="5"/>
  <c r="AG23" i="5"/>
  <c r="AF23" i="5"/>
  <c r="AH23" i="5"/>
  <c r="AI23" i="5"/>
  <c r="D24" i="5"/>
  <c r="E24" i="5"/>
  <c r="G24" i="5"/>
  <c r="H24" i="5"/>
  <c r="J24" i="5"/>
  <c r="K24" i="5"/>
  <c r="L24" i="5"/>
  <c r="M24" i="5"/>
  <c r="N24" i="5"/>
  <c r="P24" i="5"/>
  <c r="Q24" i="5"/>
  <c r="R24" i="5"/>
  <c r="S24" i="5"/>
  <c r="T24" i="5"/>
  <c r="V24" i="5"/>
  <c r="W24" i="5"/>
  <c r="Y24" i="5"/>
  <c r="Z24" i="5"/>
  <c r="AB24" i="5"/>
  <c r="AC24" i="5"/>
  <c r="AE24" i="5"/>
  <c r="AF24" i="5"/>
  <c r="AH24" i="5"/>
  <c r="AI24" i="5"/>
  <c r="D25" i="5"/>
  <c r="E25" i="5"/>
  <c r="G25" i="5"/>
  <c r="H25" i="5"/>
  <c r="J25" i="5"/>
  <c r="K25" i="5"/>
  <c r="M25" i="5"/>
  <c r="O25" i="5"/>
  <c r="N25" i="5"/>
  <c r="P25" i="5"/>
  <c r="Q25" i="5"/>
  <c r="S25" i="5"/>
  <c r="U25" i="5"/>
  <c r="T25" i="5"/>
  <c r="V25" i="5"/>
  <c r="W25" i="5"/>
  <c r="Y25" i="5"/>
  <c r="Z25" i="5"/>
  <c r="AB25" i="5"/>
  <c r="AC25" i="5"/>
  <c r="AE25" i="5"/>
  <c r="AG25" i="5"/>
  <c r="AF25" i="5"/>
  <c r="AH25" i="5"/>
  <c r="AI25" i="5"/>
  <c r="D26" i="5"/>
  <c r="E26" i="5"/>
  <c r="G26" i="5"/>
  <c r="H26" i="5"/>
  <c r="J26" i="5"/>
  <c r="K26" i="5"/>
  <c r="L26" i="5"/>
  <c r="M26" i="5"/>
  <c r="N26" i="5"/>
  <c r="P26" i="5"/>
  <c r="Q26" i="5"/>
  <c r="R26" i="5"/>
  <c r="S26" i="5"/>
  <c r="T26" i="5"/>
  <c r="V26" i="5"/>
  <c r="W26" i="5"/>
  <c r="Y26" i="5"/>
  <c r="Z26" i="5"/>
  <c r="AB26" i="5"/>
  <c r="AC26" i="5"/>
  <c r="AE26" i="5"/>
  <c r="AF26" i="5"/>
  <c r="AH26" i="5"/>
  <c r="AJ26" i="5"/>
  <c r="AI26" i="5"/>
  <c r="D27" i="5"/>
  <c r="E27" i="5"/>
  <c r="G27" i="5"/>
  <c r="H27" i="5"/>
  <c r="J27" i="5"/>
  <c r="K27" i="5"/>
  <c r="M27" i="5"/>
  <c r="N27" i="5"/>
  <c r="P27" i="5"/>
  <c r="Q27" i="5"/>
  <c r="S27" i="5"/>
  <c r="U27" i="5"/>
  <c r="T27" i="5"/>
  <c r="V27" i="5"/>
  <c r="W27" i="5"/>
  <c r="Y27" i="5"/>
  <c r="AA27" i="5"/>
  <c r="Z27" i="5"/>
  <c r="AB27" i="5"/>
  <c r="AD27" i="5"/>
  <c r="AC27" i="5"/>
  <c r="AE27" i="5"/>
  <c r="AF27" i="5"/>
  <c r="AG27" i="5"/>
  <c r="AH27" i="5"/>
  <c r="AI27" i="5"/>
  <c r="D28" i="5"/>
  <c r="F28" i="5"/>
  <c r="E28" i="5"/>
  <c r="G28" i="5"/>
  <c r="H28" i="5"/>
  <c r="J28" i="5"/>
  <c r="K28" i="5"/>
  <c r="M28" i="5"/>
  <c r="N28" i="5"/>
  <c r="P28" i="5"/>
  <c r="R28" i="5"/>
  <c r="Q28" i="5"/>
  <c r="S28" i="5"/>
  <c r="T28" i="5"/>
  <c r="V28" i="5"/>
  <c r="X28" i="5"/>
  <c r="W28" i="5"/>
  <c r="Y28" i="5"/>
  <c r="Z28" i="5"/>
  <c r="AB28" i="5"/>
  <c r="AC28" i="5"/>
  <c r="AE28" i="5"/>
  <c r="AF28" i="5"/>
  <c r="AH28" i="5"/>
  <c r="AI28" i="5"/>
  <c r="AJ28" i="5"/>
  <c r="D29" i="5"/>
  <c r="E29" i="5"/>
  <c r="G29" i="5"/>
  <c r="H29" i="5"/>
  <c r="J29" i="5"/>
  <c r="K29" i="5"/>
  <c r="M29" i="5"/>
  <c r="N29" i="5"/>
  <c r="O29" i="5"/>
  <c r="P29" i="5"/>
  <c r="Q29" i="5"/>
  <c r="S29" i="5"/>
  <c r="U29" i="5"/>
  <c r="T29" i="5"/>
  <c r="V29" i="5"/>
  <c r="W29" i="5"/>
  <c r="Y29" i="5"/>
  <c r="AA29" i="5"/>
  <c r="Z29" i="5"/>
  <c r="AB29" i="5"/>
  <c r="AC29" i="5"/>
  <c r="AE29" i="5"/>
  <c r="AG29" i="5"/>
  <c r="AF29" i="5"/>
  <c r="AH29" i="5"/>
  <c r="AI29" i="5"/>
  <c r="D30" i="5"/>
  <c r="E30" i="5"/>
  <c r="G30" i="5"/>
  <c r="H30" i="5"/>
  <c r="J30" i="5"/>
  <c r="L30" i="5"/>
  <c r="K30" i="5"/>
  <c r="M30" i="5"/>
  <c r="N30" i="5"/>
  <c r="P30" i="5"/>
  <c r="R30" i="5"/>
  <c r="Q30" i="5"/>
  <c r="S30" i="5"/>
  <c r="T30" i="5"/>
  <c r="V30" i="5"/>
  <c r="W30" i="5"/>
  <c r="Y30" i="5"/>
  <c r="Z30" i="5"/>
  <c r="AB30" i="5"/>
  <c r="AD30" i="5"/>
  <c r="AC30" i="5"/>
  <c r="AE30" i="5"/>
  <c r="AF30" i="5"/>
  <c r="AH30" i="5"/>
  <c r="AI30" i="5"/>
  <c r="D31" i="5"/>
  <c r="E31" i="5"/>
  <c r="G31" i="5"/>
  <c r="H31" i="5"/>
  <c r="J31" i="5"/>
  <c r="K31" i="5"/>
  <c r="M31" i="5"/>
  <c r="O31" i="5"/>
  <c r="N31" i="5"/>
  <c r="P31" i="5"/>
  <c r="Q31" i="5"/>
  <c r="S31" i="5"/>
  <c r="U31" i="5"/>
  <c r="T31" i="5"/>
  <c r="V31" i="5"/>
  <c r="W31" i="5"/>
  <c r="Y31" i="5"/>
  <c r="Z31" i="5"/>
  <c r="AA31" i="5"/>
  <c r="AB31" i="5"/>
  <c r="AC31" i="5"/>
  <c r="AE31" i="5"/>
  <c r="AF31" i="5"/>
  <c r="AH31" i="5"/>
  <c r="AI31" i="5"/>
  <c r="D32" i="5"/>
  <c r="E32" i="5"/>
  <c r="G32" i="5"/>
  <c r="H32" i="5"/>
  <c r="J32" i="5"/>
  <c r="K32" i="5"/>
  <c r="M32" i="5"/>
  <c r="N32" i="5"/>
  <c r="P32" i="5"/>
  <c r="Q32" i="5"/>
  <c r="R32" i="5"/>
  <c r="S32" i="5"/>
  <c r="T32" i="5"/>
  <c r="V32" i="5"/>
  <c r="X32" i="5"/>
  <c r="W32" i="5"/>
  <c r="Y32" i="5"/>
  <c r="Z32" i="5"/>
  <c r="AB32" i="5"/>
  <c r="AC32" i="5"/>
  <c r="AE32" i="5"/>
  <c r="AF32" i="5"/>
  <c r="AH32" i="5"/>
  <c r="AJ32" i="5"/>
  <c r="AI32" i="5"/>
  <c r="D33" i="5"/>
  <c r="E33" i="5"/>
  <c r="G33" i="5"/>
  <c r="H33" i="5"/>
  <c r="J33" i="5"/>
  <c r="K33" i="5"/>
  <c r="L33" i="5"/>
  <c r="M33" i="5"/>
  <c r="O33" i="5"/>
  <c r="N33" i="5"/>
  <c r="P33" i="5"/>
  <c r="Q33" i="5"/>
  <c r="S33" i="5"/>
  <c r="T33" i="5"/>
  <c r="U33" i="5"/>
  <c r="V33" i="5"/>
  <c r="W33" i="5"/>
  <c r="Y33" i="5"/>
  <c r="Z33" i="5"/>
  <c r="AB33" i="5"/>
  <c r="AC33" i="5"/>
  <c r="AE33" i="5"/>
  <c r="AF33" i="5"/>
  <c r="AH33" i="5"/>
  <c r="AI33" i="5"/>
  <c r="D34" i="5"/>
  <c r="E34" i="5"/>
  <c r="G34" i="5"/>
  <c r="H34" i="5"/>
  <c r="J34" i="5"/>
  <c r="K34" i="5"/>
  <c r="L34" i="5"/>
  <c r="M34" i="5"/>
  <c r="N34" i="5"/>
  <c r="P34" i="5"/>
  <c r="Q34" i="5"/>
  <c r="S34" i="5"/>
  <c r="T34" i="5"/>
  <c r="V34" i="5"/>
  <c r="W34" i="5"/>
  <c r="Y34" i="5"/>
  <c r="Z34" i="5"/>
  <c r="AB34" i="5"/>
  <c r="AD34" i="5"/>
  <c r="AC34" i="5"/>
  <c r="AE34" i="5"/>
  <c r="AF34" i="5"/>
  <c r="AG34" i="5"/>
  <c r="AH34" i="5"/>
  <c r="AI34" i="5"/>
  <c r="D35" i="5"/>
  <c r="F35" i="5"/>
  <c r="E35" i="5"/>
  <c r="G35" i="5"/>
  <c r="H35" i="5"/>
  <c r="J35" i="5"/>
  <c r="L35" i="5"/>
  <c r="K35" i="5"/>
  <c r="M35" i="5"/>
  <c r="N35" i="5"/>
  <c r="P35" i="5"/>
  <c r="Q35" i="5"/>
  <c r="S35" i="5"/>
  <c r="T35" i="5"/>
  <c r="U35" i="5"/>
  <c r="V35" i="5"/>
  <c r="W35" i="5"/>
  <c r="Y35" i="5"/>
  <c r="Z35" i="5"/>
  <c r="AB35" i="5"/>
  <c r="AC35" i="5"/>
  <c r="AE35" i="5"/>
  <c r="AF35" i="5"/>
  <c r="AG35" i="5"/>
  <c r="AH35" i="5"/>
  <c r="AI35" i="5"/>
  <c r="D36" i="5"/>
  <c r="E36" i="5"/>
  <c r="G36" i="5"/>
  <c r="H36" i="5"/>
  <c r="J36" i="5"/>
  <c r="K36" i="5"/>
  <c r="M36" i="5"/>
  <c r="N36" i="5"/>
  <c r="P36" i="5"/>
  <c r="Q36" i="5"/>
  <c r="S36" i="5"/>
  <c r="T36" i="5"/>
  <c r="V36" i="5"/>
  <c r="W36" i="5"/>
  <c r="X36" i="5"/>
  <c r="Y36" i="5"/>
  <c r="Z36" i="5"/>
  <c r="AB36" i="5"/>
  <c r="AC36" i="5"/>
  <c r="AE36" i="5"/>
  <c r="AF36" i="5"/>
  <c r="AH36" i="5"/>
  <c r="AJ36" i="5"/>
  <c r="AI36" i="5"/>
  <c r="D37" i="5"/>
  <c r="E37" i="5"/>
  <c r="G37" i="5"/>
  <c r="H37" i="5"/>
  <c r="J37" i="5"/>
  <c r="K37" i="5"/>
  <c r="M37" i="5"/>
  <c r="N37" i="5"/>
  <c r="O37" i="5"/>
  <c r="P37" i="5"/>
  <c r="Q37" i="5"/>
  <c r="S37" i="5"/>
  <c r="T37" i="5"/>
  <c r="U37" i="5"/>
  <c r="V37" i="5"/>
  <c r="W37" i="5"/>
  <c r="Y37" i="5"/>
  <c r="Z37" i="5"/>
  <c r="AA37" i="5"/>
  <c r="AB37" i="5"/>
  <c r="AC37" i="5"/>
  <c r="AE37" i="5"/>
  <c r="AF37" i="5"/>
  <c r="AH37" i="5"/>
  <c r="AI37" i="5"/>
  <c r="D38" i="5"/>
  <c r="E38" i="5"/>
  <c r="G38" i="5"/>
  <c r="H38" i="5"/>
  <c r="J38" i="5"/>
  <c r="K38" i="5"/>
  <c r="L38" i="5"/>
  <c r="M38" i="5"/>
  <c r="N38" i="5"/>
  <c r="P38" i="5"/>
  <c r="R38" i="5"/>
  <c r="Q38" i="5"/>
  <c r="S38" i="5"/>
  <c r="T38" i="5"/>
  <c r="V38" i="5"/>
  <c r="W38" i="5"/>
  <c r="Y38" i="5"/>
  <c r="Z38" i="5"/>
  <c r="AB38" i="5"/>
  <c r="AD38" i="5"/>
  <c r="AC38" i="5"/>
  <c r="AE38" i="5"/>
  <c r="AF38" i="5"/>
  <c r="AG38" i="5"/>
  <c r="AH38" i="5"/>
  <c r="AJ38" i="5"/>
  <c r="AI38" i="5"/>
  <c r="D39" i="5"/>
  <c r="E39" i="5"/>
  <c r="G39" i="5"/>
  <c r="H39" i="5"/>
  <c r="J39" i="5"/>
  <c r="L39" i="5"/>
  <c r="K39" i="5"/>
  <c r="M39" i="5"/>
  <c r="N39" i="5"/>
  <c r="O39" i="5"/>
  <c r="P39" i="5"/>
  <c r="Q39" i="5"/>
  <c r="S39" i="5"/>
  <c r="T39" i="5"/>
  <c r="V39" i="5"/>
  <c r="W39" i="5"/>
  <c r="Y39" i="5"/>
  <c r="Z39" i="5"/>
  <c r="AB39" i="5"/>
  <c r="AC39" i="5"/>
  <c r="AE39" i="5"/>
  <c r="AF39" i="5"/>
  <c r="AG39" i="5"/>
  <c r="AH39" i="5"/>
  <c r="AI39" i="5"/>
  <c r="D40" i="5"/>
  <c r="E40" i="5"/>
  <c r="G40" i="5"/>
  <c r="H40" i="5"/>
  <c r="J40" i="5"/>
  <c r="L40" i="5"/>
  <c r="K40" i="5"/>
  <c r="M40" i="5"/>
  <c r="N40" i="5"/>
  <c r="P40" i="5"/>
  <c r="R40" i="5"/>
  <c r="Q40" i="5"/>
  <c r="S40" i="5"/>
  <c r="T40" i="5"/>
  <c r="V40" i="5"/>
  <c r="W40" i="5"/>
  <c r="Y40" i="5"/>
  <c r="Z40" i="5"/>
  <c r="AB40" i="5"/>
  <c r="AC40" i="5"/>
  <c r="AD40" i="5"/>
  <c r="AE40" i="5"/>
  <c r="AF40" i="5"/>
  <c r="AH40" i="5"/>
  <c r="AI40" i="5"/>
  <c r="C40" i="5"/>
  <c r="D41" i="5"/>
  <c r="E41" i="5"/>
  <c r="G41" i="5"/>
  <c r="I41" i="5"/>
  <c r="H41" i="5"/>
  <c r="J41" i="5"/>
  <c r="K41" i="5"/>
  <c r="M41" i="5"/>
  <c r="N41" i="5"/>
  <c r="P41" i="5"/>
  <c r="Q41" i="5"/>
  <c r="S41" i="5"/>
  <c r="U41" i="5"/>
  <c r="T41" i="5"/>
  <c r="V41" i="5"/>
  <c r="W41" i="5"/>
  <c r="Y41" i="5"/>
  <c r="AA41" i="5"/>
  <c r="Z41" i="5"/>
  <c r="AB41" i="5"/>
  <c r="AC41" i="5"/>
  <c r="AE41" i="5"/>
  <c r="AF41" i="5"/>
  <c r="AH41" i="5"/>
  <c r="AI41" i="5"/>
  <c r="D42" i="5"/>
  <c r="F42" i="5"/>
  <c r="E42" i="5"/>
  <c r="G42" i="5"/>
  <c r="H42" i="5"/>
  <c r="J42" i="5"/>
  <c r="L42" i="5"/>
  <c r="K42" i="5"/>
  <c r="M42" i="5"/>
  <c r="N42" i="5"/>
  <c r="P42" i="5"/>
  <c r="Q42" i="5"/>
  <c r="R42" i="5"/>
  <c r="S42" i="5"/>
  <c r="T42" i="5"/>
  <c r="V42" i="5"/>
  <c r="W42" i="5"/>
  <c r="Y42" i="5"/>
  <c r="Z42" i="5"/>
  <c r="AB42" i="5"/>
  <c r="AC42" i="5"/>
  <c r="AE42" i="5"/>
  <c r="AF42" i="5"/>
  <c r="AH42" i="5"/>
  <c r="AI42" i="5"/>
  <c r="AJ42" i="5"/>
  <c r="D43" i="5"/>
  <c r="E43" i="5"/>
  <c r="G43" i="5"/>
  <c r="I43" i="5"/>
  <c r="H43" i="5"/>
  <c r="J43" i="5"/>
  <c r="K43" i="5"/>
  <c r="M43" i="5"/>
  <c r="N43" i="5"/>
  <c r="P43" i="5"/>
  <c r="Q43" i="5"/>
  <c r="S43" i="5"/>
  <c r="U43" i="5"/>
  <c r="T43" i="5"/>
  <c r="V43" i="5"/>
  <c r="W43" i="5"/>
  <c r="X43" i="5"/>
  <c r="Y43" i="5"/>
  <c r="AA43" i="5"/>
  <c r="Z43" i="5"/>
  <c r="AB43" i="5"/>
  <c r="AC43" i="5"/>
  <c r="AE43" i="5"/>
  <c r="AF43" i="5"/>
  <c r="AG43" i="5"/>
  <c r="AH43" i="5"/>
  <c r="AI43" i="5"/>
  <c r="D44" i="5"/>
  <c r="E44" i="5"/>
  <c r="G44" i="5"/>
  <c r="H44" i="5"/>
  <c r="J44" i="5"/>
  <c r="K44" i="5"/>
  <c r="M44" i="5"/>
  <c r="N44" i="5"/>
  <c r="P44" i="5"/>
  <c r="R44" i="5"/>
  <c r="Q44" i="5"/>
  <c r="S44" i="5"/>
  <c r="T44" i="5"/>
  <c r="V44" i="5"/>
  <c r="W44" i="5"/>
  <c r="X44" i="5"/>
  <c r="Y44" i="5"/>
  <c r="Z44" i="5"/>
  <c r="AB44" i="5"/>
  <c r="AC44" i="5"/>
  <c r="AD44" i="5"/>
  <c r="AE44" i="5"/>
  <c r="AF44" i="5"/>
  <c r="AH44" i="5"/>
  <c r="AJ44" i="5"/>
  <c r="AI44" i="5"/>
  <c r="D45" i="5"/>
  <c r="E45" i="5"/>
  <c r="G45" i="5"/>
  <c r="H45" i="5"/>
  <c r="J45" i="5"/>
  <c r="K45" i="5"/>
  <c r="M45" i="5"/>
  <c r="O45" i="5"/>
  <c r="N45" i="5"/>
  <c r="P45" i="5"/>
  <c r="Q45" i="5"/>
  <c r="S45" i="5"/>
  <c r="U45" i="5"/>
  <c r="T45" i="5"/>
  <c r="V45" i="5"/>
  <c r="W45" i="5"/>
  <c r="Y45" i="5"/>
  <c r="AA45" i="5"/>
  <c r="Z45" i="5"/>
  <c r="AB45" i="5"/>
  <c r="AC45" i="5"/>
  <c r="AE45" i="5"/>
  <c r="AF45" i="5"/>
  <c r="AH45" i="5"/>
  <c r="AI45" i="5"/>
  <c r="D46" i="5"/>
  <c r="E46" i="5"/>
  <c r="G46" i="5"/>
  <c r="H46" i="5"/>
  <c r="J46" i="5"/>
  <c r="L46" i="5"/>
  <c r="K46" i="5"/>
  <c r="M46" i="5"/>
  <c r="N46" i="5"/>
  <c r="P46" i="5"/>
  <c r="Q46" i="5"/>
  <c r="R46" i="5"/>
  <c r="S46" i="5"/>
  <c r="T46" i="5"/>
  <c r="V46" i="5"/>
  <c r="W46" i="5"/>
  <c r="X46" i="5"/>
  <c r="Y46" i="5"/>
  <c r="Z46" i="5"/>
  <c r="AB46" i="5"/>
  <c r="AD46" i="5"/>
  <c r="AC46" i="5"/>
  <c r="AE46" i="5"/>
  <c r="AF46" i="5"/>
  <c r="AH46" i="5"/>
  <c r="AI46" i="5"/>
  <c r="B68" i="5"/>
  <c r="C68" i="5"/>
  <c r="AJ68" i="5"/>
  <c r="B69" i="5"/>
  <c r="C69" i="5"/>
  <c r="H65" i="3"/>
  <c r="AJ69" i="5"/>
  <c r="N75" i="1"/>
  <c r="B70" i="5"/>
  <c r="G66" i="3"/>
  <c r="C70" i="5"/>
  <c r="AJ70" i="5"/>
  <c r="B71" i="5"/>
  <c r="G67" i="3"/>
  <c r="C71" i="5"/>
  <c r="H67" i="3"/>
  <c r="AJ71" i="5"/>
  <c r="B72" i="5"/>
  <c r="G68" i="3"/>
  <c r="C72" i="5"/>
  <c r="AJ72" i="5"/>
  <c r="N78" i="1"/>
  <c r="B73" i="5"/>
  <c r="G69" i="3"/>
  <c r="C73" i="5"/>
  <c r="H69" i="3"/>
  <c r="AJ73" i="5"/>
  <c r="N79" i="1"/>
  <c r="B74" i="5"/>
  <c r="G70" i="3"/>
  <c r="C74" i="5"/>
  <c r="AJ74" i="5"/>
  <c r="N80" i="1"/>
  <c r="B75" i="5"/>
  <c r="C75" i="5"/>
  <c r="H71" i="3"/>
  <c r="AJ75" i="5"/>
  <c r="N81" i="1"/>
  <c r="B76" i="5"/>
  <c r="G72" i="3"/>
  <c r="C76" i="5"/>
  <c r="AJ76" i="5"/>
  <c r="N82" i="1"/>
  <c r="B77" i="5"/>
  <c r="G73" i="3"/>
  <c r="C77" i="5"/>
  <c r="H73" i="3"/>
  <c r="J73" i="3"/>
  <c r="AJ77" i="5"/>
  <c r="B78" i="5"/>
  <c r="G74" i="3"/>
  <c r="C78" i="5"/>
  <c r="AJ78" i="5"/>
  <c r="B79" i="5"/>
  <c r="C79" i="5"/>
  <c r="H75" i="3"/>
  <c r="AJ79" i="5"/>
  <c r="B80" i="5"/>
  <c r="C80" i="5"/>
  <c r="AJ80" i="5"/>
  <c r="N86" i="1"/>
  <c r="B81" i="5"/>
  <c r="C81" i="5"/>
  <c r="H77" i="3"/>
  <c r="AJ81" i="5"/>
  <c r="N87" i="1"/>
  <c r="B82" i="5"/>
  <c r="G78" i="3"/>
  <c r="J78" i="3"/>
  <c r="C82" i="5"/>
  <c r="H78" i="3"/>
  <c r="AJ82" i="5"/>
  <c r="B83" i="5"/>
  <c r="C83" i="5"/>
  <c r="H79" i="3"/>
  <c r="AJ83" i="5"/>
  <c r="B84" i="5"/>
  <c r="G80" i="3"/>
  <c r="C84" i="5"/>
  <c r="H80" i="3"/>
  <c r="AJ84" i="5"/>
  <c r="N90" i="1"/>
  <c r="B85" i="5"/>
  <c r="C85" i="5"/>
  <c r="H81" i="3"/>
  <c r="AJ85" i="5"/>
  <c r="B86" i="5"/>
  <c r="G82" i="3"/>
  <c r="C86" i="5"/>
  <c r="AJ86" i="5"/>
  <c r="B87" i="5"/>
  <c r="C87" i="5"/>
  <c r="H83" i="3"/>
  <c r="AJ87" i="5"/>
  <c r="B88" i="5"/>
  <c r="G84" i="3"/>
  <c r="J84" i="3"/>
  <c r="C88" i="5"/>
  <c r="AJ88" i="5"/>
  <c r="N94" i="1"/>
  <c r="B89" i="5"/>
  <c r="G85" i="3"/>
  <c r="J85" i="3"/>
  <c r="C89" i="5"/>
  <c r="H85" i="3"/>
  <c r="AJ89" i="5"/>
  <c r="B90" i="5"/>
  <c r="G86" i="3"/>
  <c r="C90" i="5"/>
  <c r="AJ90" i="5"/>
  <c r="B91" i="5"/>
  <c r="G87" i="3"/>
  <c r="C91" i="5"/>
  <c r="H87" i="3"/>
  <c r="AJ91" i="5"/>
  <c r="B92" i="5"/>
  <c r="G88" i="3"/>
  <c r="C92" i="5"/>
  <c r="AJ92" i="5"/>
  <c r="N98" i="1"/>
  <c r="B93" i="5"/>
  <c r="C93" i="5"/>
  <c r="H89" i="3"/>
  <c r="AJ93" i="5"/>
  <c r="B94" i="5"/>
  <c r="G90" i="3"/>
  <c r="C94" i="5"/>
  <c r="AJ94" i="5"/>
  <c r="B95" i="5"/>
  <c r="G91" i="3"/>
  <c r="C95" i="5"/>
  <c r="H91" i="3"/>
  <c r="AJ95" i="5"/>
  <c r="B96" i="5"/>
  <c r="C96" i="5"/>
  <c r="AJ96" i="5"/>
  <c r="N102" i="1"/>
  <c r="B97" i="5"/>
  <c r="G93" i="3"/>
  <c r="C97" i="5"/>
  <c r="H93" i="3"/>
  <c r="AJ97" i="5"/>
  <c r="B98" i="5"/>
  <c r="G94" i="3"/>
  <c r="C98" i="5"/>
  <c r="AJ98" i="5"/>
  <c r="N104" i="1"/>
  <c r="B99" i="5"/>
  <c r="C99" i="5"/>
  <c r="H95" i="3"/>
  <c r="AJ99" i="5"/>
  <c r="N105" i="1"/>
  <c r="B100" i="5"/>
  <c r="G96" i="3"/>
  <c r="C100" i="5"/>
  <c r="AJ100" i="5"/>
  <c r="N106" i="1"/>
  <c r="B101" i="5"/>
  <c r="C101" i="5"/>
  <c r="H97" i="3"/>
  <c r="AJ101" i="5"/>
  <c r="N107" i="1"/>
  <c r="B102" i="5"/>
  <c r="G98" i="3"/>
  <c r="C102" i="5"/>
  <c r="AJ102" i="5"/>
  <c r="N108" i="1"/>
  <c r="B103" i="5"/>
  <c r="C103" i="5"/>
  <c r="H99" i="3"/>
  <c r="AJ103" i="5"/>
  <c r="N109" i="1"/>
  <c r="B104" i="5"/>
  <c r="G100" i="3"/>
  <c r="C104" i="5"/>
  <c r="AJ104" i="5"/>
  <c r="N110" i="1"/>
  <c r="B105" i="5"/>
  <c r="C105" i="5"/>
  <c r="H101" i="3"/>
  <c r="AJ105" i="5"/>
  <c r="D106" i="5"/>
  <c r="E106" i="5"/>
  <c r="D109" i="5"/>
  <c r="D108" i="5"/>
  <c r="G106" i="5"/>
  <c r="G109" i="5"/>
  <c r="H106" i="5"/>
  <c r="G108" i="5"/>
  <c r="J106" i="5"/>
  <c r="J109" i="5"/>
  <c r="K106" i="5"/>
  <c r="M106" i="5"/>
  <c r="N106" i="5"/>
  <c r="P106" i="5"/>
  <c r="P109" i="5"/>
  <c r="P108" i="5"/>
  <c r="Q106" i="5"/>
  <c r="R106" i="5"/>
  <c r="S106" i="5"/>
  <c r="T106" i="5"/>
  <c r="U106" i="5"/>
  <c r="V106" i="5"/>
  <c r="V109" i="5"/>
  <c r="V108" i="5"/>
  <c r="W106" i="5"/>
  <c r="Y106" i="5"/>
  <c r="Z106" i="5"/>
  <c r="AB106" i="5"/>
  <c r="AB109" i="5"/>
  <c r="AC106" i="5"/>
  <c r="AB108" i="5"/>
  <c r="AE106" i="5"/>
  <c r="AE109" i="5"/>
  <c r="AF106" i="5"/>
  <c r="AH106" i="5"/>
  <c r="AH109" i="5"/>
  <c r="AH108" i="5"/>
  <c r="AI106" i="5"/>
  <c r="B127" i="5"/>
  <c r="C127" i="5"/>
  <c r="AJ127" i="5"/>
  <c r="B128" i="5"/>
  <c r="AJ128" i="5"/>
  <c r="B129" i="5"/>
  <c r="C129" i="5"/>
  <c r="AJ129" i="5"/>
  <c r="B130" i="5"/>
  <c r="C130" i="5"/>
  <c r="AJ130" i="5"/>
  <c r="B131" i="5"/>
  <c r="C131" i="5"/>
  <c r="AJ131" i="5"/>
  <c r="B132" i="5"/>
  <c r="C132" i="5"/>
  <c r="AJ132" i="5"/>
  <c r="B133" i="5"/>
  <c r="C133" i="5"/>
  <c r="AJ133" i="5"/>
  <c r="B134" i="5"/>
  <c r="C134" i="5"/>
  <c r="AJ134" i="5"/>
  <c r="B135" i="5"/>
  <c r="C135" i="5"/>
  <c r="AJ135" i="5"/>
  <c r="B136" i="5"/>
  <c r="C136" i="5"/>
  <c r="AJ136" i="5"/>
  <c r="B137" i="5"/>
  <c r="C137" i="5"/>
  <c r="AJ137" i="5"/>
  <c r="B138" i="5"/>
  <c r="C138" i="5"/>
  <c r="AJ138" i="5"/>
  <c r="B139" i="5"/>
  <c r="C139" i="5"/>
  <c r="AJ139" i="5"/>
  <c r="B140" i="5"/>
  <c r="C140" i="5"/>
  <c r="AJ140" i="5"/>
  <c r="B141" i="5"/>
  <c r="C141" i="5"/>
  <c r="AJ141" i="5"/>
  <c r="B142" i="5"/>
  <c r="C142" i="5"/>
  <c r="AJ142" i="5"/>
  <c r="B143" i="5"/>
  <c r="C143" i="5"/>
  <c r="AJ143" i="5"/>
  <c r="B144" i="5"/>
  <c r="C144" i="5"/>
  <c r="AJ144" i="5"/>
  <c r="B145" i="5"/>
  <c r="C145" i="5"/>
  <c r="AJ145" i="5"/>
  <c r="B146" i="5"/>
  <c r="C146" i="5"/>
  <c r="AJ146" i="5"/>
  <c r="B147" i="5"/>
  <c r="C147" i="5"/>
  <c r="AJ147" i="5"/>
  <c r="B148" i="5"/>
  <c r="C148" i="5"/>
  <c r="AJ148" i="5"/>
  <c r="B149" i="5"/>
  <c r="C149" i="5"/>
  <c r="AJ149" i="5"/>
  <c r="B150" i="5"/>
  <c r="J142" i="3"/>
  <c r="C150" i="5"/>
  <c r="AJ150" i="5"/>
  <c r="B151" i="5"/>
  <c r="C151" i="5"/>
  <c r="AJ151" i="5"/>
  <c r="B152" i="5"/>
  <c r="C152" i="5"/>
  <c r="AJ152" i="5"/>
  <c r="B153" i="5"/>
  <c r="C153" i="5"/>
  <c r="AJ153" i="5"/>
  <c r="B154" i="5"/>
  <c r="C154" i="5"/>
  <c r="AJ154" i="5"/>
  <c r="B155" i="5"/>
  <c r="C155" i="5"/>
  <c r="AJ155" i="5"/>
  <c r="B156" i="5"/>
  <c r="C156" i="5"/>
  <c r="AJ156" i="5"/>
  <c r="B157" i="5"/>
  <c r="C157" i="5"/>
  <c r="AJ157" i="5"/>
  <c r="B158" i="5"/>
  <c r="C158" i="5"/>
  <c r="AJ158" i="5"/>
  <c r="B159" i="5"/>
  <c r="C159" i="5"/>
  <c r="AJ159" i="5"/>
  <c r="B160" i="5"/>
  <c r="C160" i="5"/>
  <c r="AJ160" i="5"/>
  <c r="B161" i="5"/>
  <c r="C161" i="5"/>
  <c r="AJ161" i="5"/>
  <c r="B162" i="5"/>
  <c r="C162" i="5"/>
  <c r="AJ162" i="5"/>
  <c r="B163" i="5"/>
  <c r="C163" i="5"/>
  <c r="AJ163" i="5"/>
  <c r="B164" i="5"/>
  <c r="C164" i="5"/>
  <c r="AJ164" i="5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G165" i="5"/>
  <c r="AH165" i="5"/>
  <c r="AI165" i="5"/>
  <c r="B186" i="5"/>
  <c r="G167" i="3"/>
  <c r="C186" i="5"/>
  <c r="H167" i="3"/>
  <c r="AJ186" i="5"/>
  <c r="B187" i="5"/>
  <c r="C187" i="5"/>
  <c r="H168" i="3"/>
  <c r="AJ187" i="5"/>
  <c r="B188" i="5"/>
  <c r="C188" i="5"/>
  <c r="AJ188" i="5"/>
  <c r="B189" i="5"/>
  <c r="G170" i="3"/>
  <c r="C189" i="5"/>
  <c r="AJ189" i="5"/>
  <c r="B190" i="5"/>
  <c r="G171" i="3"/>
  <c r="C190" i="5"/>
  <c r="H171" i="3"/>
  <c r="AJ190" i="5"/>
  <c r="B191" i="5"/>
  <c r="C191" i="5"/>
  <c r="AJ191" i="5"/>
  <c r="N209" i="1"/>
  <c r="B192" i="5"/>
  <c r="G173" i="3"/>
  <c r="C192" i="5"/>
  <c r="AJ192" i="5"/>
  <c r="B193" i="5"/>
  <c r="C193" i="5"/>
  <c r="H174" i="3"/>
  <c r="AJ193" i="5"/>
  <c r="B194" i="5"/>
  <c r="C194" i="5"/>
  <c r="AJ194" i="5"/>
  <c r="B195" i="5"/>
  <c r="G176" i="3"/>
  <c r="C195" i="5"/>
  <c r="H176" i="3"/>
  <c r="AJ195" i="5"/>
  <c r="B196" i="5"/>
  <c r="G177" i="3"/>
  <c r="C196" i="5"/>
  <c r="H177" i="3"/>
  <c r="AJ196" i="5"/>
  <c r="B197" i="5"/>
  <c r="G178" i="3"/>
  <c r="C197" i="5"/>
  <c r="H178" i="3"/>
  <c r="AJ197" i="5"/>
  <c r="B198" i="5"/>
  <c r="G179" i="3"/>
  <c r="C198" i="5"/>
  <c r="H179" i="3"/>
  <c r="AJ198" i="5"/>
  <c r="B199" i="5"/>
  <c r="C199" i="5"/>
  <c r="AJ199" i="5"/>
  <c r="B200" i="5"/>
  <c r="G181" i="3"/>
  <c r="C200" i="5"/>
  <c r="H181" i="3"/>
  <c r="AJ200" i="5"/>
  <c r="B201" i="5"/>
  <c r="G182" i="3"/>
  <c r="C201" i="5"/>
  <c r="H182" i="3"/>
  <c r="AJ201" i="5"/>
  <c r="B202" i="5"/>
  <c r="C202" i="5"/>
  <c r="H183" i="3"/>
  <c r="AJ202" i="5"/>
  <c r="N220" i="1"/>
  <c r="B203" i="5"/>
  <c r="C203" i="5"/>
  <c r="H184" i="3"/>
  <c r="AJ203" i="5"/>
  <c r="B204" i="5"/>
  <c r="G185" i="3"/>
  <c r="C204" i="5"/>
  <c r="H185" i="3"/>
  <c r="AJ204" i="5"/>
  <c r="B205" i="5"/>
  <c r="G186" i="3"/>
  <c r="C205" i="5"/>
  <c r="H186" i="3"/>
  <c r="AJ205" i="5"/>
  <c r="B206" i="5"/>
  <c r="G187" i="3"/>
  <c r="C206" i="5"/>
  <c r="H187" i="3"/>
  <c r="AJ206" i="5"/>
  <c r="N224" i="1"/>
  <c r="B207" i="5"/>
  <c r="C207" i="5"/>
  <c r="AJ207" i="5"/>
  <c r="B208" i="5"/>
  <c r="C208" i="5"/>
  <c r="AJ208" i="5"/>
  <c r="B209" i="5"/>
  <c r="C209" i="5"/>
  <c r="H190" i="3"/>
  <c r="AJ209" i="5"/>
  <c r="B210" i="5"/>
  <c r="C210" i="5"/>
  <c r="H191" i="3"/>
  <c r="AJ210" i="5"/>
  <c r="B211" i="5"/>
  <c r="C211" i="5"/>
  <c r="AJ211" i="5"/>
  <c r="B212" i="5"/>
  <c r="G193" i="3"/>
  <c r="C212" i="5"/>
  <c r="AJ212" i="5"/>
  <c r="B213" i="5"/>
  <c r="G194" i="3"/>
  <c r="C213" i="5"/>
  <c r="AJ213" i="5"/>
  <c r="N231" i="1"/>
  <c r="B214" i="5"/>
  <c r="G195" i="3"/>
  <c r="C214" i="5"/>
  <c r="AJ214" i="5"/>
  <c r="B215" i="5"/>
  <c r="C215" i="5"/>
  <c r="H196" i="3"/>
  <c r="AJ215" i="5"/>
  <c r="B216" i="5"/>
  <c r="C216" i="5"/>
  <c r="AJ216" i="5"/>
  <c r="B217" i="5"/>
  <c r="C217" i="5"/>
  <c r="AJ217" i="5"/>
  <c r="B218" i="5"/>
  <c r="G199" i="3"/>
  <c r="C218" i="5"/>
  <c r="AJ218" i="5"/>
  <c r="B219" i="5"/>
  <c r="C219" i="5"/>
  <c r="H200" i="3"/>
  <c r="AJ219" i="5"/>
  <c r="B220" i="5"/>
  <c r="C220" i="5"/>
  <c r="AJ220" i="5"/>
  <c r="N238" i="1"/>
  <c r="B221" i="5"/>
  <c r="C221" i="5"/>
  <c r="AJ221" i="5"/>
  <c r="B222" i="5"/>
  <c r="G203" i="3"/>
  <c r="C222" i="5"/>
  <c r="AJ222" i="5"/>
  <c r="N240" i="1"/>
  <c r="B223" i="5"/>
  <c r="C223" i="5"/>
  <c r="H204" i="3"/>
  <c r="AJ223" i="5"/>
  <c r="D224" i="5"/>
  <c r="E224" i="5"/>
  <c r="G224" i="5"/>
  <c r="H224" i="5"/>
  <c r="J224" i="5"/>
  <c r="K224" i="5"/>
  <c r="M224" i="5"/>
  <c r="N224" i="5"/>
  <c r="P224" i="5"/>
  <c r="Q224" i="5"/>
  <c r="R224" i="5"/>
  <c r="S224" i="5"/>
  <c r="T224" i="5"/>
  <c r="V224" i="5"/>
  <c r="W224" i="5"/>
  <c r="X224" i="5"/>
  <c r="Y224" i="5"/>
  <c r="Z224" i="5"/>
  <c r="AB224" i="5"/>
  <c r="AC224" i="5"/>
  <c r="AE224" i="5"/>
  <c r="AE227" i="5"/>
  <c r="AF224" i="5"/>
  <c r="AH224" i="5"/>
  <c r="AI224" i="5"/>
  <c r="B245" i="5"/>
  <c r="C245" i="5"/>
  <c r="H218" i="3"/>
  <c r="AJ245" i="5"/>
  <c r="B246" i="5"/>
  <c r="C246" i="5"/>
  <c r="H219" i="3"/>
  <c r="AJ246" i="5"/>
  <c r="N271" i="1"/>
  <c r="B247" i="5"/>
  <c r="G220" i="3"/>
  <c r="C247" i="5"/>
  <c r="AJ247" i="5"/>
  <c r="N272" i="1"/>
  <c r="B248" i="5"/>
  <c r="C248" i="5"/>
  <c r="H221" i="3"/>
  <c r="AJ248" i="5"/>
  <c r="B249" i="5"/>
  <c r="G222" i="3"/>
  <c r="J222" i="3"/>
  <c r="C249" i="5"/>
  <c r="H222" i="3"/>
  <c r="AJ249" i="5"/>
  <c r="N274" i="1"/>
  <c r="B250" i="5"/>
  <c r="G223" i="3"/>
  <c r="C250" i="5"/>
  <c r="H223" i="3"/>
  <c r="AJ250" i="5"/>
  <c r="N275" i="1"/>
  <c r="B251" i="5"/>
  <c r="G224" i="3"/>
  <c r="C251" i="5"/>
  <c r="H224" i="3"/>
  <c r="AJ251" i="5"/>
  <c r="B252" i="5"/>
  <c r="G225" i="3"/>
  <c r="C252" i="5"/>
  <c r="H225" i="3"/>
  <c r="AJ252" i="5"/>
  <c r="N277" i="1"/>
  <c r="B253" i="5"/>
  <c r="G226" i="3"/>
  <c r="C253" i="5"/>
  <c r="AJ253" i="5"/>
  <c r="N278" i="1"/>
  <c r="B254" i="5"/>
  <c r="G227" i="3"/>
  <c r="C254" i="5"/>
  <c r="AJ254" i="5"/>
  <c r="N279" i="1"/>
  <c r="B255" i="5"/>
  <c r="G228" i="3"/>
  <c r="C255" i="5"/>
  <c r="H228" i="3"/>
  <c r="AJ255" i="5"/>
  <c r="B256" i="5"/>
  <c r="C256" i="5"/>
  <c r="H229" i="3"/>
  <c r="AJ256" i="5"/>
  <c r="B257" i="5"/>
  <c r="C257" i="5"/>
  <c r="AJ257" i="5"/>
  <c r="N282" i="1"/>
  <c r="B258" i="5"/>
  <c r="C258" i="5"/>
  <c r="AJ258" i="5"/>
  <c r="N283" i="1"/>
  <c r="B259" i="5"/>
  <c r="G232" i="3"/>
  <c r="C259" i="5"/>
  <c r="AJ259" i="5"/>
  <c r="B260" i="5"/>
  <c r="G233" i="3"/>
  <c r="C260" i="5"/>
  <c r="AJ260" i="5"/>
  <c r="B261" i="5"/>
  <c r="G234" i="3"/>
  <c r="C261" i="5"/>
  <c r="H234" i="3"/>
  <c r="AJ261" i="5"/>
  <c r="N286" i="1"/>
  <c r="B262" i="5"/>
  <c r="G235" i="3"/>
  <c r="J235" i="3"/>
  <c r="K235" i="3"/>
  <c r="L235" i="3"/>
  <c r="C262" i="5"/>
  <c r="H235" i="3"/>
  <c r="AJ262" i="5"/>
  <c r="B263" i="5"/>
  <c r="C263" i="5"/>
  <c r="H236" i="3"/>
  <c r="AJ263" i="5"/>
  <c r="N288" i="1"/>
  <c r="B264" i="5"/>
  <c r="G237" i="3"/>
  <c r="C264" i="5"/>
  <c r="H237" i="3"/>
  <c r="AJ264" i="5"/>
  <c r="N289" i="1"/>
  <c r="B265" i="5"/>
  <c r="C265" i="5"/>
  <c r="H238" i="3"/>
  <c r="AJ265" i="5"/>
  <c r="B266" i="5"/>
  <c r="G239" i="3"/>
  <c r="C266" i="5"/>
  <c r="AJ266" i="5"/>
  <c r="N291" i="1"/>
  <c r="B267" i="5"/>
  <c r="G240" i="3"/>
  <c r="J240" i="3"/>
  <c r="K240" i="3"/>
  <c r="L240" i="3"/>
  <c r="C267" i="5"/>
  <c r="H240" i="3"/>
  <c r="AJ267" i="5"/>
  <c r="N292" i="1"/>
  <c r="B268" i="5"/>
  <c r="G241" i="3"/>
  <c r="C268" i="5"/>
  <c r="H241" i="3"/>
  <c r="AJ268" i="5"/>
  <c r="N293" i="1"/>
  <c r="B269" i="5"/>
  <c r="C269" i="5"/>
  <c r="H242" i="3"/>
  <c r="AJ269" i="5"/>
  <c r="N294" i="1"/>
  <c r="B270" i="5"/>
  <c r="G243" i="3"/>
  <c r="J243" i="3"/>
  <c r="K243" i="3"/>
  <c r="L243" i="3"/>
  <c r="C270" i="5"/>
  <c r="H243" i="3"/>
  <c r="AJ270" i="5"/>
  <c r="B271" i="5"/>
  <c r="C271" i="5"/>
  <c r="H244" i="3"/>
  <c r="AJ271" i="5"/>
  <c r="B272" i="5"/>
  <c r="G245" i="3"/>
  <c r="C272" i="5"/>
  <c r="H245" i="3"/>
  <c r="AJ272" i="5"/>
  <c r="N297" i="1"/>
  <c r="B273" i="5"/>
  <c r="C273" i="5"/>
  <c r="AJ273" i="5"/>
  <c r="N298" i="1"/>
  <c r="B274" i="5"/>
  <c r="C274" i="5"/>
  <c r="AJ274" i="5"/>
  <c r="N299" i="1"/>
  <c r="B275" i="5"/>
  <c r="G248" i="3"/>
  <c r="J248" i="3"/>
  <c r="K248" i="3"/>
  <c r="L248" i="3"/>
  <c r="C275" i="5"/>
  <c r="H248" i="3"/>
  <c r="AJ275" i="5"/>
  <c r="N300" i="1"/>
  <c r="B276" i="5"/>
  <c r="G249" i="3"/>
  <c r="C276" i="5"/>
  <c r="AJ276" i="5"/>
  <c r="B277" i="5"/>
  <c r="G250" i="3"/>
  <c r="C277" i="5"/>
  <c r="H250" i="3"/>
  <c r="AJ277" i="5"/>
  <c r="B278" i="5"/>
  <c r="C278" i="5"/>
  <c r="H251" i="3"/>
  <c r="AJ278" i="5"/>
  <c r="B279" i="5"/>
  <c r="C279" i="5"/>
  <c r="AJ279" i="5"/>
  <c r="N304" i="1"/>
  <c r="B280" i="5"/>
  <c r="G253" i="3"/>
  <c r="C280" i="5"/>
  <c r="AJ280" i="5"/>
  <c r="B281" i="5"/>
  <c r="G254" i="3"/>
  <c r="C281" i="5"/>
  <c r="H254" i="3"/>
  <c r="AJ281" i="5"/>
  <c r="B282" i="5"/>
  <c r="G255" i="3"/>
  <c r="C282" i="5"/>
  <c r="H255" i="3"/>
  <c r="AJ282" i="5"/>
  <c r="D283" i="5"/>
  <c r="E283" i="5"/>
  <c r="G283" i="5"/>
  <c r="G286" i="5"/>
  <c r="G285" i="5"/>
  <c r="H283" i="5"/>
  <c r="J283" i="5"/>
  <c r="K283" i="5"/>
  <c r="M283" i="5"/>
  <c r="N283" i="5"/>
  <c r="P283" i="5"/>
  <c r="Q283" i="5"/>
  <c r="S283" i="5"/>
  <c r="T283" i="5"/>
  <c r="V283" i="5"/>
  <c r="V286" i="5"/>
  <c r="W283" i="5"/>
  <c r="Y283" i="5"/>
  <c r="Z283" i="5"/>
  <c r="AB283" i="5"/>
  <c r="AC283" i="5"/>
  <c r="AE283" i="5"/>
  <c r="AF283" i="5"/>
  <c r="AH283" i="5"/>
  <c r="AI283" i="5"/>
  <c r="B302" i="5"/>
  <c r="C302" i="5"/>
  <c r="AJ302" i="5"/>
  <c r="B303" i="5"/>
  <c r="G271" i="3"/>
  <c r="J271" i="3"/>
  <c r="C303" i="5"/>
  <c r="H271" i="3"/>
  <c r="AJ303" i="5"/>
  <c r="B304" i="5"/>
  <c r="G272" i="3"/>
  <c r="C304" i="5"/>
  <c r="H272" i="3"/>
  <c r="J272" i="3"/>
  <c r="K272" i="3"/>
  <c r="L272" i="3"/>
  <c r="AJ304" i="5"/>
  <c r="N338" i="1"/>
  <c r="B305" i="5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J275" i="3"/>
  <c r="AJ307" i="5"/>
  <c r="N341" i="1"/>
  <c r="B308" i="5"/>
  <c r="G276" i="3"/>
  <c r="J276" i="3"/>
  <c r="K276" i="3"/>
  <c r="L276" i="3"/>
  <c r="C308" i="5"/>
  <c r="H276" i="3"/>
  <c r="AJ308" i="5"/>
  <c r="N342" i="1"/>
  <c r="C309" i="5"/>
  <c r="H277" i="3"/>
  <c r="J277" i="3"/>
  <c r="K277" i="3"/>
  <c r="L277" i="3"/>
  <c r="AJ309" i="5"/>
  <c r="B310" i="5"/>
  <c r="G278" i="3"/>
  <c r="J278" i="3"/>
  <c r="C310" i="5"/>
  <c r="H278" i="3"/>
  <c r="AJ310" i="5"/>
  <c r="N344" i="1"/>
  <c r="B311" i="5"/>
  <c r="C311" i="5"/>
  <c r="AJ311" i="5"/>
  <c r="B312" i="5"/>
  <c r="G280" i="3"/>
  <c r="C312" i="5"/>
  <c r="AJ312" i="5"/>
  <c r="B313" i="5"/>
  <c r="G281" i="3"/>
  <c r="C313" i="5"/>
  <c r="H281" i="3"/>
  <c r="AJ313" i="5"/>
  <c r="B314" i="5"/>
  <c r="C314" i="5"/>
  <c r="H282" i="3"/>
  <c r="AJ314" i="5"/>
  <c r="B315" i="5"/>
  <c r="C315" i="5"/>
  <c r="H283" i="3"/>
  <c r="AJ315" i="5"/>
  <c r="B316" i="5"/>
  <c r="C316" i="5"/>
  <c r="AJ316" i="5"/>
  <c r="N350" i="1"/>
  <c r="B317" i="5"/>
  <c r="C317" i="5"/>
  <c r="AJ317" i="5"/>
  <c r="B318" i="5"/>
  <c r="G286" i="3"/>
  <c r="C318" i="5"/>
  <c r="H286" i="3"/>
  <c r="AJ318" i="5"/>
  <c r="B319" i="5"/>
  <c r="G287" i="3"/>
  <c r="J287" i="3"/>
  <c r="C319" i="5"/>
  <c r="H287" i="3"/>
  <c r="AJ319" i="5"/>
  <c r="N353" i="1"/>
  <c r="B320" i="5"/>
  <c r="C320" i="5"/>
  <c r="H288" i="3"/>
  <c r="AJ320" i="5"/>
  <c r="N354" i="1"/>
  <c r="B321" i="5"/>
  <c r="C321" i="5"/>
  <c r="H289" i="3"/>
  <c r="AJ321" i="5"/>
  <c r="B322" i="5"/>
  <c r="G290" i="3"/>
  <c r="C322" i="5"/>
  <c r="AJ322" i="5"/>
  <c r="B323" i="5"/>
  <c r="G291" i="3"/>
  <c r="C323" i="5"/>
  <c r="AJ323" i="5"/>
  <c r="B324" i="5"/>
  <c r="G292" i="3"/>
  <c r="C324" i="5"/>
  <c r="AJ324" i="5"/>
  <c r="B325" i="5"/>
  <c r="G293" i="3"/>
  <c r="C325" i="5"/>
  <c r="H293" i="3"/>
  <c r="AJ325" i="5"/>
  <c r="B326" i="5"/>
  <c r="C326" i="5"/>
  <c r="H294" i="3"/>
  <c r="J294" i="3"/>
  <c r="K294" i="3"/>
  <c r="L294" i="3"/>
  <c r="AJ326" i="5"/>
  <c r="N360" i="1"/>
  <c r="B327" i="5"/>
  <c r="G295" i="3"/>
  <c r="C327" i="5"/>
  <c r="AJ327" i="5"/>
  <c r="N361" i="1"/>
  <c r="B328" i="5"/>
  <c r="G296" i="3"/>
  <c r="C328" i="5"/>
  <c r="AJ328" i="5"/>
  <c r="N362" i="1"/>
  <c r="B329" i="5"/>
  <c r="G297" i="3"/>
  <c r="C329" i="5"/>
  <c r="AJ329" i="5"/>
  <c r="N363" i="1"/>
  <c r="B330" i="5"/>
  <c r="G298" i="3"/>
  <c r="C330" i="5"/>
  <c r="H298" i="3"/>
  <c r="J298" i="3"/>
  <c r="AJ330" i="5"/>
  <c r="B331" i="5"/>
  <c r="AJ331" i="5"/>
  <c r="N365" i="1"/>
  <c r="C365" i="1"/>
  <c r="B332" i="5"/>
  <c r="C332" i="5"/>
  <c r="AJ332" i="5"/>
  <c r="N366" i="1"/>
  <c r="B333" i="5"/>
  <c r="G301" i="3"/>
  <c r="C333" i="5"/>
  <c r="AJ333" i="5"/>
  <c r="B334" i="5"/>
  <c r="G302" i="3"/>
  <c r="C334" i="5"/>
  <c r="H302" i="3"/>
  <c r="J302" i="3"/>
  <c r="K302" i="3"/>
  <c r="L302" i="3"/>
  <c r="AJ334" i="5"/>
  <c r="B335" i="5"/>
  <c r="C335" i="5"/>
  <c r="H303" i="3"/>
  <c r="AJ335" i="5"/>
  <c r="N369" i="1"/>
  <c r="B336" i="5"/>
  <c r="C336" i="5"/>
  <c r="H304" i="3"/>
  <c r="J304" i="3"/>
  <c r="K304" i="3"/>
  <c r="L304" i="3"/>
  <c r="AJ336" i="5"/>
  <c r="N370" i="1"/>
  <c r="B337" i="5"/>
  <c r="C337" i="5"/>
  <c r="AJ337" i="5"/>
  <c r="N371" i="1"/>
  <c r="C371" i="1"/>
  <c r="B338" i="5"/>
  <c r="G306" i="3"/>
  <c r="C338" i="5"/>
  <c r="AJ338" i="5"/>
  <c r="B339" i="5"/>
  <c r="G307" i="3"/>
  <c r="C339" i="5"/>
  <c r="AJ339" i="5"/>
  <c r="N373" i="1"/>
  <c r="D340" i="5"/>
  <c r="E340" i="5"/>
  <c r="G340" i="5"/>
  <c r="G343" i="5"/>
  <c r="H340" i="5"/>
  <c r="J340" i="5"/>
  <c r="K340" i="5"/>
  <c r="M340" i="5"/>
  <c r="M343" i="5"/>
  <c r="N340" i="5"/>
  <c r="M342" i="5"/>
  <c r="P340" i="5"/>
  <c r="Q340" i="5"/>
  <c r="S340" i="5"/>
  <c r="T340" i="5"/>
  <c r="V340" i="5"/>
  <c r="W340" i="5"/>
  <c r="Y340" i="5"/>
  <c r="Z340" i="5"/>
  <c r="AB340" i="5"/>
  <c r="AC340" i="5"/>
  <c r="AE340" i="5"/>
  <c r="AE343" i="5"/>
  <c r="AF340" i="5"/>
  <c r="AE342" i="5"/>
  <c r="AH340" i="5"/>
  <c r="AI340" i="5"/>
  <c r="B362" i="5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J325" i="3"/>
  <c r="C365" i="5"/>
  <c r="H325" i="3"/>
  <c r="AJ365" i="5"/>
  <c r="N404" i="1"/>
  <c r="B366" i="5"/>
  <c r="C366" i="5"/>
  <c r="AJ366" i="5"/>
  <c r="N405" i="1"/>
  <c r="B367" i="5"/>
  <c r="G327" i="3"/>
  <c r="C367" i="5"/>
  <c r="AJ367" i="5"/>
  <c r="B368" i="5"/>
  <c r="G328" i="3"/>
  <c r="C368" i="5"/>
  <c r="H328" i="3"/>
  <c r="AJ368" i="5"/>
  <c r="B369" i="5"/>
  <c r="C369" i="5"/>
  <c r="H329" i="3"/>
  <c r="AJ369" i="5"/>
  <c r="B370" i="5"/>
  <c r="C370" i="5"/>
  <c r="AJ370" i="5"/>
  <c r="N409" i="1"/>
  <c r="B371" i="5"/>
  <c r="G331" i="3"/>
  <c r="C371" i="5"/>
  <c r="AJ371" i="5"/>
  <c r="B372" i="5"/>
  <c r="G332" i="3"/>
  <c r="J332" i="3"/>
  <c r="K332" i="3"/>
  <c r="L332" i="3"/>
  <c r="C372" i="5"/>
  <c r="H332" i="3"/>
  <c r="AJ372" i="5"/>
  <c r="B373" i="5"/>
  <c r="C373" i="5"/>
  <c r="H333" i="3"/>
  <c r="AJ373" i="5"/>
  <c r="N412" i="1"/>
  <c r="B374" i="5"/>
  <c r="C374" i="5"/>
  <c r="AJ374" i="5"/>
  <c r="N413" i="1"/>
  <c r="B375" i="5"/>
  <c r="G335" i="3"/>
  <c r="C375" i="5"/>
  <c r="AJ375" i="5"/>
  <c r="N414" i="1"/>
  <c r="B376" i="5"/>
  <c r="G336" i="3"/>
  <c r="C376" i="5"/>
  <c r="AJ376" i="5"/>
  <c r="B377" i="5"/>
  <c r="G337" i="3"/>
  <c r="C377" i="5"/>
  <c r="H337" i="3"/>
  <c r="AJ377" i="5"/>
  <c r="B378" i="5"/>
  <c r="C378" i="5"/>
  <c r="H338" i="3"/>
  <c r="AJ378" i="5"/>
  <c r="N417" i="1"/>
  <c r="B379" i="5"/>
  <c r="C379" i="5"/>
  <c r="H339" i="3"/>
  <c r="AJ379" i="5"/>
  <c r="N418" i="1"/>
  <c r="B380" i="5"/>
  <c r="G340" i="3"/>
  <c r="C380" i="5"/>
  <c r="AJ380" i="5"/>
  <c r="B381" i="5"/>
  <c r="G341" i="3"/>
  <c r="C381" i="5"/>
  <c r="H341" i="3"/>
  <c r="J341" i="3"/>
  <c r="K341" i="3"/>
  <c r="L341" i="3"/>
  <c r="AJ381" i="5"/>
  <c r="N420" i="1"/>
  <c r="B382" i="5"/>
  <c r="G342" i="3"/>
  <c r="C382" i="5"/>
  <c r="H342" i="3"/>
  <c r="J342" i="3"/>
  <c r="AJ382" i="5"/>
  <c r="N421" i="1"/>
  <c r="B383" i="5"/>
  <c r="G343" i="3"/>
  <c r="C383" i="5"/>
  <c r="AJ383" i="5"/>
  <c r="B384" i="5"/>
  <c r="G344" i="3"/>
  <c r="J344" i="3"/>
  <c r="C384" i="5"/>
  <c r="H344" i="3"/>
  <c r="AJ384" i="5"/>
  <c r="B385" i="5"/>
  <c r="G345" i="3"/>
  <c r="C385" i="5"/>
  <c r="H345" i="3"/>
  <c r="AJ385" i="5"/>
  <c r="B386" i="5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AJ388" i="5"/>
  <c r="B389" i="5"/>
  <c r="G349" i="3"/>
  <c r="J349" i="3"/>
  <c r="C389" i="5"/>
  <c r="AJ389" i="5"/>
  <c r="N428" i="1"/>
  <c r="B390" i="5"/>
  <c r="G350" i="3"/>
  <c r="C390" i="5"/>
  <c r="H350" i="3"/>
  <c r="AJ390" i="5"/>
  <c r="B391" i="5"/>
  <c r="G351" i="3"/>
  <c r="C391" i="5"/>
  <c r="H351" i="3"/>
  <c r="AJ391" i="5"/>
  <c r="N430" i="1"/>
  <c r="B392" i="5"/>
  <c r="C392" i="5"/>
  <c r="AJ392" i="5"/>
  <c r="N431" i="1"/>
  <c r="B393" i="5"/>
  <c r="G353" i="3"/>
  <c r="C393" i="5"/>
  <c r="AJ393" i="5"/>
  <c r="B394" i="5"/>
  <c r="C394" i="5"/>
  <c r="H354" i="3"/>
  <c r="AJ394" i="5"/>
  <c r="B395" i="5"/>
  <c r="C395" i="5"/>
  <c r="H355" i="3"/>
  <c r="AJ395" i="5"/>
  <c r="N434" i="1"/>
  <c r="B396" i="5"/>
  <c r="C396" i="5"/>
  <c r="AJ396" i="5"/>
  <c r="B397" i="5"/>
  <c r="G357" i="3"/>
  <c r="C397" i="5"/>
  <c r="AJ397" i="5"/>
  <c r="B398" i="5"/>
  <c r="G358" i="3"/>
  <c r="C398" i="5"/>
  <c r="H358" i="3"/>
  <c r="AJ398" i="5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S403" i="5"/>
  <c r="S402" i="5"/>
  <c r="T400" i="5"/>
  <c r="V400" i="5"/>
  <c r="W400" i="5"/>
  <c r="Y400" i="5"/>
  <c r="Y403" i="5"/>
  <c r="Y402" i="5"/>
  <c r="Z400" i="5"/>
  <c r="AB400" i="5"/>
  <c r="AC400" i="5"/>
  <c r="AE400" i="5"/>
  <c r="AF400" i="5"/>
  <c r="AH400" i="5"/>
  <c r="AI400" i="5"/>
  <c r="AH403" i="5"/>
  <c r="B419" i="5"/>
  <c r="G374" i="3"/>
  <c r="C419" i="5"/>
  <c r="H374" i="3"/>
  <c r="AJ419" i="5"/>
  <c r="N467" i="1"/>
  <c r="B420" i="5"/>
  <c r="G375" i="3"/>
  <c r="J375" i="3"/>
  <c r="K375" i="3"/>
  <c r="L375" i="3"/>
  <c r="C420" i="5"/>
  <c r="H375" i="3"/>
  <c r="AJ420" i="5"/>
  <c r="B421" i="5"/>
  <c r="G376" i="3"/>
  <c r="C421" i="5"/>
  <c r="H376" i="3"/>
  <c r="AJ421" i="5"/>
  <c r="N469" i="1"/>
  <c r="B422" i="5"/>
  <c r="G377" i="3"/>
  <c r="J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J379" i="3"/>
  <c r="C424" i="5"/>
  <c r="H379" i="3"/>
  <c r="AJ424" i="5"/>
  <c r="B425" i="5"/>
  <c r="G380" i="3"/>
  <c r="C425" i="5"/>
  <c r="AJ425" i="5"/>
  <c r="N473" i="1"/>
  <c r="B426" i="5"/>
  <c r="C426" i="5"/>
  <c r="H381" i="3"/>
  <c r="AJ426" i="5"/>
  <c r="B427" i="5"/>
  <c r="G382" i="3"/>
  <c r="C427" i="5"/>
  <c r="H382" i="3"/>
  <c r="AJ427" i="5"/>
  <c r="N475" i="1"/>
  <c r="B428" i="5"/>
  <c r="C428" i="5"/>
  <c r="H383" i="3"/>
  <c r="AJ428" i="5"/>
  <c r="N476" i="1"/>
  <c r="B429" i="5"/>
  <c r="G384" i="3"/>
  <c r="C429" i="5"/>
  <c r="AJ429" i="5"/>
  <c r="N477" i="1"/>
  <c r="B430" i="5"/>
  <c r="G385" i="3"/>
  <c r="C430" i="5"/>
  <c r="H385" i="3"/>
  <c r="AJ430" i="5"/>
  <c r="B431" i="5"/>
  <c r="G386" i="3"/>
  <c r="C431" i="5"/>
  <c r="H386" i="3"/>
  <c r="AJ431" i="5"/>
  <c r="N479" i="1"/>
  <c r="B432" i="5"/>
  <c r="C432" i="5"/>
  <c r="H387" i="3"/>
  <c r="AJ432" i="5"/>
  <c r="N480" i="1"/>
  <c r="B433" i="5"/>
  <c r="G388" i="3"/>
  <c r="C433" i="5"/>
  <c r="AJ433" i="5"/>
  <c r="N481" i="1"/>
  <c r="B434" i="5"/>
  <c r="G389" i="3"/>
  <c r="C434" i="5"/>
  <c r="AJ434" i="5"/>
  <c r="N482" i="1"/>
  <c r="B435" i="5"/>
  <c r="G390" i="3"/>
  <c r="C435" i="5"/>
  <c r="H390" i="3"/>
  <c r="AJ435" i="5"/>
  <c r="B436" i="5"/>
  <c r="G391" i="3"/>
  <c r="C436" i="5"/>
  <c r="H391" i="3"/>
  <c r="AJ436" i="5"/>
  <c r="N484" i="1"/>
  <c r="B437" i="5"/>
  <c r="C437" i="5"/>
  <c r="H392" i="3"/>
  <c r="AJ437" i="5"/>
  <c r="N485" i="1"/>
  <c r="B438" i="5"/>
  <c r="G393" i="3"/>
  <c r="C438" i="5"/>
  <c r="AJ438" i="5"/>
  <c r="N486" i="1"/>
  <c r="B439" i="5"/>
  <c r="G394" i="3"/>
  <c r="C439" i="5"/>
  <c r="AJ439" i="5"/>
  <c r="B440" i="5"/>
  <c r="G395" i="3"/>
  <c r="C440" i="5"/>
  <c r="H395" i="3"/>
  <c r="AJ440" i="5"/>
  <c r="N488" i="1"/>
  <c r="B441" i="5"/>
  <c r="G396" i="3"/>
  <c r="C441" i="5"/>
  <c r="H396" i="3"/>
  <c r="AJ441" i="5"/>
  <c r="N489" i="1"/>
  <c r="B442" i="5"/>
  <c r="G397" i="3"/>
  <c r="C442" i="5"/>
  <c r="H397" i="3"/>
  <c r="AJ442" i="5"/>
  <c r="B443" i="5"/>
  <c r="G398" i="3"/>
  <c r="J398" i="3"/>
  <c r="C443" i="5"/>
  <c r="H398" i="3"/>
  <c r="AJ443" i="5"/>
  <c r="B444" i="5"/>
  <c r="G399" i="3"/>
  <c r="J399" i="3"/>
  <c r="C444" i="5"/>
  <c r="H399" i="3"/>
  <c r="AJ444" i="5"/>
  <c r="B445" i="5"/>
  <c r="G400" i="3"/>
  <c r="C445" i="5"/>
  <c r="AJ445" i="5"/>
  <c r="N493" i="1"/>
  <c r="B446" i="5"/>
  <c r="G401" i="3"/>
  <c r="C446" i="5"/>
  <c r="AJ446" i="5"/>
  <c r="N494" i="1"/>
  <c r="B447" i="5"/>
  <c r="G402" i="3"/>
  <c r="C447" i="5"/>
  <c r="AJ447" i="5"/>
  <c r="N495" i="1"/>
  <c r="B448" i="5"/>
  <c r="G403" i="3"/>
  <c r="C448" i="5"/>
  <c r="H403" i="3"/>
  <c r="AJ448" i="5"/>
  <c r="B449" i="5"/>
  <c r="C449" i="5"/>
  <c r="H404" i="3"/>
  <c r="AJ449" i="5"/>
  <c r="B450" i="5"/>
  <c r="C450" i="5"/>
  <c r="AJ450" i="5"/>
  <c r="N498" i="1"/>
  <c r="B451" i="5"/>
  <c r="G406" i="3"/>
  <c r="C451" i="5"/>
  <c r="AJ451" i="5"/>
  <c r="N499" i="1"/>
  <c r="B452" i="5"/>
  <c r="G407" i="3"/>
  <c r="C452" i="5"/>
  <c r="AJ452" i="5"/>
  <c r="B453" i="5"/>
  <c r="G408" i="3"/>
  <c r="C453" i="5"/>
  <c r="H408" i="3"/>
  <c r="AJ453" i="5"/>
  <c r="B454" i="5"/>
  <c r="C454" i="5"/>
  <c r="AJ454" i="5"/>
  <c r="N502" i="1"/>
  <c r="B455" i="5"/>
  <c r="G410" i="3"/>
  <c r="C455" i="5"/>
  <c r="AJ455" i="5"/>
  <c r="N503" i="1"/>
  <c r="B456" i="5"/>
  <c r="G411" i="3"/>
  <c r="C456" i="5"/>
  <c r="AJ456" i="5"/>
  <c r="D457" i="5"/>
  <c r="E457" i="5"/>
  <c r="G457" i="5"/>
  <c r="H457" i="5"/>
  <c r="J457" i="5"/>
  <c r="K457" i="5"/>
  <c r="M457" i="5"/>
  <c r="N457" i="5"/>
  <c r="P457" i="5"/>
  <c r="Q457" i="5"/>
  <c r="S457" i="5"/>
  <c r="T457" i="5"/>
  <c r="V457" i="5"/>
  <c r="W457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G427" i="3"/>
  <c r="C478" i="5"/>
  <c r="AJ478" i="5"/>
  <c r="B479" i="5"/>
  <c r="G428" i="3"/>
  <c r="C479" i="5"/>
  <c r="H428" i="3"/>
  <c r="AJ479" i="5"/>
  <c r="B480" i="5"/>
  <c r="G429" i="3"/>
  <c r="C480" i="5"/>
  <c r="H429" i="3"/>
  <c r="AJ480" i="5"/>
  <c r="N536" i="1"/>
  <c r="B481" i="5"/>
  <c r="G430" i="3"/>
  <c r="C481" i="5"/>
  <c r="H430" i="3"/>
  <c r="AJ481" i="5"/>
  <c r="N537" i="1"/>
  <c r="B482" i="5"/>
  <c r="C482" i="5"/>
  <c r="H431" i="3"/>
  <c r="AJ482" i="5"/>
  <c r="B483" i="5"/>
  <c r="C483" i="5"/>
  <c r="AJ483" i="5"/>
  <c r="B484" i="5"/>
  <c r="C484" i="5"/>
  <c r="AJ484" i="5"/>
  <c r="B485" i="5"/>
  <c r="C485" i="5"/>
  <c r="H434" i="3"/>
  <c r="AJ485" i="5"/>
  <c r="B486" i="5"/>
  <c r="G435" i="3"/>
  <c r="C486" i="5"/>
  <c r="H435" i="3"/>
  <c r="AJ486" i="5"/>
  <c r="N542" i="1"/>
  <c r="B487" i="5"/>
  <c r="G436" i="3"/>
  <c r="C487" i="5"/>
  <c r="AJ487" i="5"/>
  <c r="B488" i="5"/>
  <c r="G437" i="3"/>
  <c r="C488" i="5"/>
  <c r="AJ488" i="5"/>
  <c r="B489" i="5"/>
  <c r="G438" i="3"/>
  <c r="C489" i="5"/>
  <c r="H438" i="3"/>
  <c r="AJ489" i="5"/>
  <c r="B490" i="5"/>
  <c r="G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J441" i="3"/>
  <c r="C492" i="5"/>
  <c r="H441" i="3"/>
  <c r="AJ492" i="5"/>
  <c r="N548" i="1"/>
  <c r="B493" i="5"/>
  <c r="G442" i="3"/>
  <c r="C493" i="5"/>
  <c r="H442" i="3"/>
  <c r="J442" i="3"/>
  <c r="AJ493" i="5"/>
  <c r="B494" i="5"/>
  <c r="C494" i="5"/>
  <c r="H443" i="3"/>
  <c r="AJ494" i="5"/>
  <c r="N550" i="1"/>
  <c r="B495" i="5"/>
  <c r="C495" i="5"/>
  <c r="AJ495" i="5"/>
  <c r="N551" i="1"/>
  <c r="C551" i="1"/>
  <c r="B496" i="5"/>
  <c r="G445" i="3"/>
  <c r="C496" i="5"/>
  <c r="AJ496" i="5"/>
  <c r="N552" i="1"/>
  <c r="B497" i="5"/>
  <c r="G446" i="3"/>
  <c r="C497" i="5"/>
  <c r="AJ497" i="5"/>
  <c r="B498" i="5"/>
  <c r="G447" i="3"/>
  <c r="C498" i="5"/>
  <c r="H447" i="3"/>
  <c r="AJ498" i="5"/>
  <c r="N554" i="1"/>
  <c r="B499" i="5"/>
  <c r="C499" i="5"/>
  <c r="H448" i="3"/>
  <c r="AJ499" i="5"/>
  <c r="B500" i="5"/>
  <c r="C500" i="5"/>
  <c r="AJ500" i="5"/>
  <c r="B501" i="5"/>
  <c r="C501" i="5"/>
  <c r="H450" i="3"/>
  <c r="AJ501" i="5"/>
  <c r="B502" i="5"/>
  <c r="G451" i="3"/>
  <c r="C502" i="5"/>
  <c r="AJ502" i="5"/>
  <c r="N558" i="1"/>
  <c r="B503" i="5"/>
  <c r="G452" i="3"/>
  <c r="C503" i="5"/>
  <c r="AJ503" i="5"/>
  <c r="B504" i="5"/>
  <c r="G453" i="3"/>
  <c r="C504" i="5"/>
  <c r="H453" i="3"/>
  <c r="AJ504" i="5"/>
  <c r="N560" i="1"/>
  <c r="B505" i="5"/>
  <c r="G454" i="3"/>
  <c r="C505" i="5"/>
  <c r="H454" i="3"/>
  <c r="AJ505" i="5"/>
  <c r="B506" i="5"/>
  <c r="G455" i="3"/>
  <c r="C506" i="5"/>
  <c r="H455" i="3"/>
  <c r="AJ506" i="5"/>
  <c r="B507" i="5"/>
  <c r="C507" i="5"/>
  <c r="H456" i="3"/>
  <c r="AJ507" i="5"/>
  <c r="N563" i="1"/>
  <c r="B508" i="5"/>
  <c r="G457" i="3"/>
  <c r="C508" i="5"/>
  <c r="H457" i="3"/>
  <c r="J457" i="3"/>
  <c r="K457" i="3"/>
  <c r="L457" i="3"/>
  <c r="AJ508" i="5"/>
  <c r="B509" i="5"/>
  <c r="C509" i="5"/>
  <c r="H458" i="3"/>
  <c r="AJ509" i="5"/>
  <c r="B510" i="5"/>
  <c r="C510" i="5"/>
  <c r="H459" i="3"/>
  <c r="AJ510" i="5"/>
  <c r="B511" i="5"/>
  <c r="C511" i="5"/>
  <c r="H460" i="3"/>
  <c r="AJ511" i="5"/>
  <c r="N567" i="1"/>
  <c r="B512" i="5"/>
  <c r="C512" i="5"/>
  <c r="AJ512" i="5"/>
  <c r="N568" i="1"/>
  <c r="C568" i="1"/>
  <c r="C588" i="4"/>
  <c r="B513" i="5"/>
  <c r="C513" i="5"/>
  <c r="AJ513" i="5"/>
  <c r="B514" i="5"/>
  <c r="C514" i="5"/>
  <c r="AJ514" i="5"/>
  <c r="D515" i="5"/>
  <c r="E515" i="5"/>
  <c r="G515" i="5"/>
  <c r="H515" i="5"/>
  <c r="J515" i="5"/>
  <c r="K515" i="5"/>
  <c r="L515" i="5"/>
  <c r="M515" i="5"/>
  <c r="N515" i="5"/>
  <c r="P515" i="5"/>
  <c r="Q515" i="5"/>
  <c r="P518" i="5"/>
  <c r="P517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AH517" i="5"/>
  <c r="B535" i="5"/>
  <c r="G478" i="3"/>
  <c r="C535" i="5"/>
  <c r="H478" i="3"/>
  <c r="AJ535" i="5"/>
  <c r="B536" i="5"/>
  <c r="G479" i="3"/>
  <c r="C536" i="5"/>
  <c r="H479" i="3"/>
  <c r="J479" i="3"/>
  <c r="K479" i="3"/>
  <c r="L479" i="3"/>
  <c r="AJ536" i="5"/>
  <c r="B537" i="5"/>
  <c r="C537" i="5"/>
  <c r="AJ537" i="5"/>
  <c r="N601" i="1"/>
  <c r="B538" i="5"/>
  <c r="G481" i="3"/>
  <c r="C538" i="5"/>
  <c r="H481" i="3"/>
  <c r="AJ538" i="5"/>
  <c r="N602" i="1"/>
  <c r="B539" i="5"/>
  <c r="G482" i="3"/>
  <c r="J482" i="3"/>
  <c r="C539" i="5"/>
  <c r="H482" i="3"/>
  <c r="AJ539" i="5"/>
  <c r="N603" i="1"/>
  <c r="C603" i="1"/>
  <c r="C625" i="4"/>
  <c r="B540" i="5"/>
  <c r="C540" i="5"/>
  <c r="AJ540" i="5"/>
  <c r="N604" i="1"/>
  <c r="B541" i="5"/>
  <c r="G484" i="3"/>
  <c r="C541" i="5"/>
  <c r="AJ541" i="5"/>
  <c r="N605" i="1"/>
  <c r="B542" i="5"/>
  <c r="G485" i="3"/>
  <c r="C542" i="5"/>
  <c r="H485" i="3"/>
  <c r="AJ542" i="5"/>
  <c r="B543" i="5"/>
  <c r="G486" i="3"/>
  <c r="C543" i="5"/>
  <c r="H486" i="3"/>
  <c r="AJ543" i="5"/>
  <c r="B544" i="5"/>
  <c r="C544" i="5"/>
  <c r="H487" i="3"/>
  <c r="J487" i="3"/>
  <c r="K487" i="3"/>
  <c r="L487" i="3"/>
  <c r="AJ544" i="5"/>
  <c r="B545" i="5"/>
  <c r="G488" i="3"/>
  <c r="C545" i="5"/>
  <c r="AJ545" i="5"/>
  <c r="N609" i="1"/>
  <c r="B546" i="5"/>
  <c r="C546" i="5"/>
  <c r="AJ546" i="5"/>
  <c r="B547" i="5"/>
  <c r="G490" i="3"/>
  <c r="C547" i="5"/>
  <c r="H490" i="3"/>
  <c r="AJ547" i="5"/>
  <c r="B548" i="5"/>
  <c r="G491" i="3"/>
  <c r="C548" i="5"/>
  <c r="AJ548" i="5"/>
  <c r="B549" i="5"/>
  <c r="G492" i="3"/>
  <c r="C549" i="5"/>
  <c r="AJ549" i="5"/>
  <c r="N613" i="1"/>
  <c r="B550" i="5"/>
  <c r="G493" i="3"/>
  <c r="C550" i="5"/>
  <c r="H493" i="3"/>
  <c r="AJ550" i="5"/>
  <c r="B551" i="5"/>
  <c r="G494" i="3"/>
  <c r="J494" i="3"/>
  <c r="C551" i="5"/>
  <c r="H494" i="3"/>
  <c r="AJ551" i="5"/>
  <c r="B552" i="5"/>
  <c r="G495" i="3"/>
  <c r="J495" i="3"/>
  <c r="K495" i="3"/>
  <c r="L495" i="3"/>
  <c r="C552" i="5"/>
  <c r="H495" i="3"/>
  <c r="AJ552" i="5"/>
  <c r="N616" i="1"/>
  <c r="B553" i="5"/>
  <c r="G496" i="3"/>
  <c r="C553" i="5"/>
  <c r="H496" i="3"/>
  <c r="AJ553" i="5"/>
  <c r="N617" i="1"/>
  <c r="B554" i="5"/>
  <c r="G497" i="3"/>
  <c r="J497" i="3"/>
  <c r="C554" i="5"/>
  <c r="H497" i="3"/>
  <c r="AJ554" i="5"/>
  <c r="B555" i="5"/>
  <c r="G498" i="3"/>
  <c r="C555" i="5"/>
  <c r="H498" i="3"/>
  <c r="AJ555" i="5"/>
  <c r="B556" i="5"/>
  <c r="G499" i="3"/>
  <c r="C556" i="5"/>
  <c r="H499" i="3"/>
  <c r="AJ556" i="5"/>
  <c r="B557" i="5"/>
  <c r="C557" i="5"/>
  <c r="AJ557" i="5"/>
  <c r="B558" i="5"/>
  <c r="G501" i="3"/>
  <c r="C558" i="5"/>
  <c r="H501" i="3"/>
  <c r="AJ558" i="5"/>
  <c r="B559" i="5"/>
  <c r="C559" i="5"/>
  <c r="H502" i="3"/>
  <c r="AJ559" i="5"/>
  <c r="B560" i="5"/>
  <c r="C560" i="5"/>
  <c r="H503" i="3"/>
  <c r="AJ560" i="5"/>
  <c r="G504" i="3"/>
  <c r="J504" i="3"/>
  <c r="C561" i="5"/>
  <c r="H504" i="3"/>
  <c r="AJ561" i="5"/>
  <c r="N625" i="1"/>
  <c r="B562" i="5"/>
  <c r="G505" i="3"/>
  <c r="C562" i="5"/>
  <c r="AJ562" i="5"/>
  <c r="B563" i="5"/>
  <c r="G506" i="3"/>
  <c r="C563" i="5"/>
  <c r="AJ563" i="5"/>
  <c r="B564" i="5"/>
  <c r="C564" i="5"/>
  <c r="AJ564" i="5"/>
  <c r="B565" i="5"/>
  <c r="G508" i="3"/>
  <c r="C565" i="5"/>
  <c r="AJ565" i="5"/>
  <c r="N629" i="1"/>
  <c r="B566" i="5"/>
  <c r="C566" i="5"/>
  <c r="H509" i="3"/>
  <c r="AJ566" i="5"/>
  <c r="N630" i="1"/>
  <c r="B567" i="5"/>
  <c r="G510" i="3"/>
  <c r="C567" i="5"/>
  <c r="AJ567" i="5"/>
  <c r="N631" i="1"/>
  <c r="B568" i="5"/>
  <c r="G511" i="3"/>
  <c r="C568" i="5"/>
  <c r="AJ568" i="5"/>
  <c r="B569" i="5"/>
  <c r="C569" i="5"/>
  <c r="H512" i="3"/>
  <c r="AJ569" i="5"/>
  <c r="B570" i="5"/>
  <c r="G513" i="3"/>
  <c r="C570" i="5"/>
  <c r="H513" i="3"/>
  <c r="AJ570" i="5"/>
  <c r="N634" i="1"/>
  <c r="B571" i="5"/>
  <c r="C571" i="5"/>
  <c r="AJ571" i="5"/>
  <c r="N635" i="1"/>
  <c r="B572" i="5"/>
  <c r="G515" i="3"/>
  <c r="C572" i="5"/>
  <c r="AJ572" i="5"/>
  <c r="D573" i="5"/>
  <c r="D576" i="5"/>
  <c r="D575" i="5"/>
  <c r="E573" i="5"/>
  <c r="G573" i="5"/>
  <c r="H573" i="5"/>
  <c r="I573" i="5"/>
  <c r="J573" i="5"/>
  <c r="K573" i="5"/>
  <c r="M573" i="5"/>
  <c r="N573" i="5"/>
  <c r="M576" i="5"/>
  <c r="P573" i="5"/>
  <c r="Q573" i="5"/>
  <c r="S573" i="5"/>
  <c r="T573" i="5"/>
  <c r="V573" i="5"/>
  <c r="V576" i="5"/>
  <c r="V575" i="5"/>
  <c r="W573" i="5"/>
  <c r="Y573" i="5"/>
  <c r="Z573" i="5"/>
  <c r="AB573" i="5"/>
  <c r="AB576" i="5"/>
  <c r="AC573" i="5"/>
  <c r="AE573" i="5"/>
  <c r="AE576" i="5"/>
  <c r="AF573" i="5"/>
  <c r="AE575" i="5"/>
  <c r="AG573" i="5"/>
  <c r="AH573" i="5"/>
  <c r="AI573" i="5"/>
  <c r="B594" i="5"/>
  <c r="G529" i="3"/>
  <c r="C594" i="5"/>
  <c r="H529" i="3"/>
  <c r="AJ594" i="5"/>
  <c r="N665" i="1"/>
  <c r="B595" i="5"/>
  <c r="G530" i="3"/>
  <c r="C595" i="5"/>
  <c r="H530" i="3"/>
  <c r="AJ595" i="5"/>
  <c r="B596" i="5"/>
  <c r="G531" i="3"/>
  <c r="C596" i="5"/>
  <c r="H531" i="3"/>
  <c r="AJ596" i="5"/>
  <c r="N667" i="1"/>
  <c r="B597" i="5"/>
  <c r="G532" i="3"/>
  <c r="C597" i="5"/>
  <c r="AJ597" i="5"/>
  <c r="N668" i="1"/>
  <c r="B598" i="5"/>
  <c r="G533" i="3"/>
  <c r="J533" i="3"/>
  <c r="K533" i="3"/>
  <c r="L533" i="3"/>
  <c r="C598" i="5"/>
  <c r="H533" i="3"/>
  <c r="AJ598" i="5"/>
  <c r="N669" i="1"/>
  <c r="B599" i="5"/>
  <c r="G534" i="3"/>
  <c r="C599" i="5"/>
  <c r="H534" i="3"/>
  <c r="H567" i="3"/>
  <c r="AJ599" i="5"/>
  <c r="N670" i="1"/>
  <c r="B600" i="5"/>
  <c r="G535" i="3"/>
  <c r="C600" i="5"/>
  <c r="H535" i="3"/>
  <c r="AJ600" i="5"/>
  <c r="B601" i="5"/>
  <c r="G536" i="3"/>
  <c r="C601" i="5"/>
  <c r="H536" i="3"/>
  <c r="AJ601" i="5"/>
  <c r="N672" i="1"/>
  <c r="B602" i="5"/>
  <c r="G537" i="3"/>
  <c r="C602" i="5"/>
  <c r="H537" i="3"/>
  <c r="AJ602" i="5"/>
  <c r="N673" i="1"/>
  <c r="B603" i="5"/>
  <c r="G538" i="3"/>
  <c r="C603" i="5"/>
  <c r="H538" i="3"/>
  <c r="J538" i="3"/>
  <c r="AJ603" i="5"/>
  <c r="B604" i="5"/>
  <c r="G539" i="3"/>
  <c r="C604" i="5"/>
  <c r="H539" i="3"/>
  <c r="AJ604" i="5"/>
  <c r="N675" i="1"/>
  <c r="B605" i="5"/>
  <c r="G540" i="3"/>
  <c r="C605" i="5"/>
  <c r="H540" i="3"/>
  <c r="J540" i="3"/>
  <c r="AJ605" i="5"/>
  <c r="B606" i="5"/>
  <c r="G541" i="3"/>
  <c r="C606" i="5"/>
  <c r="H541" i="3"/>
  <c r="AJ606" i="5"/>
  <c r="B607" i="5"/>
  <c r="G542" i="3"/>
  <c r="J542" i="3"/>
  <c r="C607" i="5"/>
  <c r="H542" i="3"/>
  <c r="AJ607" i="5"/>
  <c r="N678" i="1"/>
  <c r="B608" i="5"/>
  <c r="G543" i="3"/>
  <c r="J543" i="3"/>
  <c r="C608" i="5"/>
  <c r="AJ608" i="5"/>
  <c r="B609" i="5"/>
  <c r="G544" i="3"/>
  <c r="J544" i="3"/>
  <c r="C609" i="5"/>
  <c r="H544" i="3"/>
  <c r="AJ609" i="5"/>
  <c r="N680" i="1"/>
  <c r="B610" i="5"/>
  <c r="C610" i="5"/>
  <c r="AJ610" i="5"/>
  <c r="N681" i="1"/>
  <c r="B611" i="5"/>
  <c r="G546" i="3"/>
  <c r="C611" i="5"/>
  <c r="H546" i="3"/>
  <c r="AJ611" i="5"/>
  <c r="N682" i="1"/>
  <c r="B612" i="5"/>
  <c r="G547" i="3"/>
  <c r="J547" i="3"/>
  <c r="C612" i="5"/>
  <c r="H547" i="3"/>
  <c r="AJ612" i="5"/>
  <c r="B613" i="5"/>
  <c r="C613" i="5"/>
  <c r="H548" i="3"/>
  <c r="AJ613" i="5"/>
  <c r="B614" i="5"/>
  <c r="G549" i="3"/>
  <c r="C614" i="5"/>
  <c r="H549" i="3"/>
  <c r="AJ614" i="5"/>
  <c r="B615" i="5"/>
  <c r="G550" i="3"/>
  <c r="J550" i="3"/>
  <c r="C615" i="5"/>
  <c r="H550" i="3"/>
  <c r="AJ615" i="5"/>
  <c r="N686" i="1"/>
  <c r="B616" i="5"/>
  <c r="G551" i="3"/>
  <c r="C616" i="5"/>
  <c r="H551" i="3"/>
  <c r="AJ616" i="5"/>
  <c r="N687" i="1"/>
  <c r="B617" i="5"/>
  <c r="C617" i="5"/>
  <c r="H552" i="3"/>
  <c r="AJ617" i="5"/>
  <c r="N688" i="1"/>
  <c r="B618" i="5"/>
  <c r="G553" i="3"/>
  <c r="C618" i="5"/>
  <c r="AJ618" i="5"/>
  <c r="B619" i="5"/>
  <c r="G554" i="3"/>
  <c r="J554" i="3"/>
  <c r="C619" i="5"/>
  <c r="AJ619" i="5"/>
  <c r="B620" i="5"/>
  <c r="C620" i="5"/>
  <c r="H555" i="3"/>
  <c r="AJ620" i="5"/>
  <c r="B621" i="5"/>
  <c r="G556" i="3"/>
  <c r="C621" i="5"/>
  <c r="H556" i="3"/>
  <c r="AJ621" i="5"/>
  <c r="B622" i="5"/>
  <c r="G557" i="3"/>
  <c r="J557" i="3"/>
  <c r="C622" i="5"/>
  <c r="H557" i="3"/>
  <c r="AJ622" i="5"/>
  <c r="B623" i="5"/>
  <c r="C623" i="5"/>
  <c r="AJ623" i="5"/>
  <c r="B624" i="5"/>
  <c r="G559" i="3"/>
  <c r="J559" i="3"/>
  <c r="C624" i="5"/>
  <c r="H559" i="3"/>
  <c r="AJ624" i="5"/>
  <c r="B625" i="5"/>
  <c r="C625" i="5"/>
  <c r="H560" i="3"/>
  <c r="AJ625" i="5"/>
  <c r="B626" i="5"/>
  <c r="G561" i="3"/>
  <c r="J561" i="3"/>
  <c r="C626" i="5"/>
  <c r="H561" i="3"/>
  <c r="AJ626" i="5"/>
  <c r="B627" i="5"/>
  <c r="G562" i="3"/>
  <c r="J562" i="3"/>
  <c r="C627" i="5"/>
  <c r="AJ627" i="5"/>
  <c r="B628" i="5"/>
  <c r="G563" i="3"/>
  <c r="C628" i="5"/>
  <c r="H563" i="3"/>
  <c r="AJ628" i="5"/>
  <c r="B629" i="5"/>
  <c r="G564" i="3"/>
  <c r="C629" i="5"/>
  <c r="H564" i="3"/>
  <c r="J564" i="3"/>
  <c r="AJ629" i="5"/>
  <c r="B630" i="5"/>
  <c r="G565" i="3"/>
  <c r="C630" i="5"/>
  <c r="H565" i="3"/>
  <c r="AJ630" i="5"/>
  <c r="B631" i="5"/>
  <c r="G566" i="3"/>
  <c r="C631" i="5"/>
  <c r="H566" i="3"/>
  <c r="AJ631" i="5"/>
  <c r="D632" i="5"/>
  <c r="E632" i="5"/>
  <c r="F632" i="5"/>
  <c r="G632" i="5"/>
  <c r="H632" i="5"/>
  <c r="I632" i="5"/>
  <c r="J632" i="5"/>
  <c r="K632" i="5"/>
  <c r="L632" i="5"/>
  <c r="M632" i="5"/>
  <c r="M635" i="5"/>
  <c r="N632" i="5"/>
  <c r="O632" i="5"/>
  <c r="P632" i="5"/>
  <c r="P635" i="5"/>
  <c r="Q632" i="5"/>
  <c r="R632" i="5"/>
  <c r="S632" i="5"/>
  <c r="T632" i="5"/>
  <c r="U632" i="5"/>
  <c r="V632" i="5"/>
  <c r="W632" i="5"/>
  <c r="X632" i="5"/>
  <c r="Y632" i="5"/>
  <c r="Z632" i="5"/>
  <c r="AA632" i="5"/>
  <c r="AB632" i="5"/>
  <c r="AB635" i="5"/>
  <c r="AC632" i="5"/>
  <c r="AD632" i="5"/>
  <c r="AE632" i="5"/>
  <c r="AF632" i="5"/>
  <c r="AG632" i="5"/>
  <c r="AH632" i="5"/>
  <c r="AI632" i="5"/>
  <c r="B653" i="5"/>
  <c r="G580" i="3"/>
  <c r="C653" i="5"/>
  <c r="AJ653" i="5"/>
  <c r="N731" i="1"/>
  <c r="B654" i="5"/>
  <c r="G581" i="3"/>
  <c r="C654" i="5"/>
  <c r="H581" i="3"/>
  <c r="AJ654" i="5"/>
  <c r="B655" i="5"/>
  <c r="C655" i="5"/>
  <c r="H582" i="3"/>
  <c r="AJ655" i="5"/>
  <c r="N733" i="1"/>
  <c r="B656" i="5"/>
  <c r="G583" i="3"/>
  <c r="C656" i="5"/>
  <c r="H583" i="3"/>
  <c r="AJ656" i="5"/>
  <c r="B657" i="5"/>
  <c r="G584" i="3"/>
  <c r="C657" i="5"/>
  <c r="AJ657" i="5"/>
  <c r="B658" i="5"/>
  <c r="G585" i="3"/>
  <c r="C658" i="5"/>
  <c r="H585" i="3"/>
  <c r="AJ658" i="5"/>
  <c r="B659" i="5"/>
  <c r="C659" i="5"/>
  <c r="H586" i="3"/>
  <c r="AJ659" i="5"/>
  <c r="B660" i="5"/>
  <c r="C660" i="5"/>
  <c r="H587" i="3"/>
  <c r="AJ660" i="5"/>
  <c r="N738" i="1"/>
  <c r="B661" i="5"/>
  <c r="G588" i="3"/>
  <c r="C661" i="5"/>
  <c r="H588" i="3"/>
  <c r="AJ661" i="5"/>
  <c r="N739" i="1"/>
  <c r="B662" i="5"/>
  <c r="G589" i="3"/>
  <c r="C662" i="5"/>
  <c r="H589" i="3"/>
  <c r="AJ662" i="5"/>
  <c r="B663" i="5"/>
  <c r="G590" i="3"/>
  <c r="J590" i="3"/>
  <c r="C663" i="5"/>
  <c r="H590" i="3"/>
  <c r="AJ663" i="5"/>
  <c r="B664" i="5"/>
  <c r="C664" i="5"/>
  <c r="H591" i="3"/>
  <c r="AJ664" i="5"/>
  <c r="N742" i="1"/>
  <c r="B665" i="5"/>
  <c r="C665" i="5"/>
  <c r="AJ665" i="5"/>
  <c r="N743" i="1"/>
  <c r="B666" i="5"/>
  <c r="G593" i="3"/>
  <c r="C666" i="5"/>
  <c r="AJ666" i="5"/>
  <c r="N744" i="1"/>
  <c r="B667" i="5"/>
  <c r="G594" i="3"/>
  <c r="C667" i="5"/>
  <c r="AJ667" i="5"/>
  <c r="B668" i="5"/>
  <c r="G595" i="3"/>
  <c r="C668" i="5"/>
  <c r="H595" i="3"/>
  <c r="J595" i="3"/>
  <c r="AJ668" i="5"/>
  <c r="B669" i="5"/>
  <c r="G596" i="3"/>
  <c r="C669" i="5"/>
  <c r="H596" i="3"/>
  <c r="J596" i="3"/>
  <c r="AJ669" i="5"/>
  <c r="N747" i="1"/>
  <c r="B670" i="5"/>
  <c r="C670" i="5"/>
  <c r="H597" i="3"/>
  <c r="J597" i="3"/>
  <c r="K597" i="3"/>
  <c r="L597" i="3"/>
  <c r="AJ670" i="5"/>
  <c r="N748" i="1"/>
  <c r="B671" i="5"/>
  <c r="G598" i="3"/>
  <c r="J598" i="3"/>
  <c r="K598" i="3"/>
  <c r="L598" i="3"/>
  <c r="C671" i="5"/>
  <c r="AJ671" i="5"/>
  <c r="B672" i="5"/>
  <c r="G599" i="3"/>
  <c r="J599" i="3"/>
  <c r="K599" i="3"/>
  <c r="L599" i="3"/>
  <c r="C672" i="5"/>
  <c r="H599" i="3"/>
  <c r="AJ672" i="5"/>
  <c r="B673" i="5"/>
  <c r="G600" i="3"/>
  <c r="C673" i="5"/>
  <c r="H600" i="3"/>
  <c r="AJ673" i="5"/>
  <c r="N751" i="1"/>
  <c r="B674" i="5"/>
  <c r="G601" i="3"/>
  <c r="C674" i="5"/>
  <c r="H601" i="3"/>
  <c r="AJ674" i="5"/>
  <c r="N752" i="1"/>
  <c r="B675" i="5"/>
  <c r="G602" i="3"/>
  <c r="C675" i="5"/>
  <c r="AJ675" i="5"/>
  <c r="B676" i="5"/>
  <c r="C676" i="5"/>
  <c r="H603" i="3"/>
  <c r="AJ676" i="5"/>
  <c r="B677" i="5"/>
  <c r="G604" i="3"/>
  <c r="C677" i="5"/>
  <c r="AJ677" i="5"/>
  <c r="B678" i="5"/>
  <c r="G605" i="3"/>
  <c r="J605" i="3"/>
  <c r="K605" i="3"/>
  <c r="L605" i="3"/>
  <c r="C678" i="5"/>
  <c r="AJ678" i="5"/>
  <c r="N756" i="1"/>
  <c r="B679" i="5"/>
  <c r="G606" i="3"/>
  <c r="J606" i="3"/>
  <c r="K606" i="3"/>
  <c r="L606" i="3"/>
  <c r="C679" i="5"/>
  <c r="H606" i="3"/>
  <c r="AJ679" i="5"/>
  <c r="N757" i="1"/>
  <c r="B680" i="5"/>
  <c r="G607" i="3"/>
  <c r="C680" i="5"/>
  <c r="H607" i="3"/>
  <c r="J607" i="3"/>
  <c r="AJ680" i="5"/>
  <c r="N758" i="1"/>
  <c r="B681" i="5"/>
  <c r="G608" i="3"/>
  <c r="C681" i="5"/>
  <c r="H608" i="3"/>
  <c r="AJ681" i="5"/>
  <c r="B682" i="5"/>
  <c r="G609" i="3"/>
  <c r="C682" i="5"/>
  <c r="H609" i="3"/>
  <c r="AJ682" i="5"/>
  <c r="N760" i="1"/>
  <c r="C760" i="1"/>
  <c r="B683" i="5"/>
  <c r="G610" i="3"/>
  <c r="C683" i="5"/>
  <c r="H610" i="3"/>
  <c r="AJ683" i="5"/>
  <c r="N761" i="1"/>
  <c r="B684" i="5"/>
  <c r="G611" i="3"/>
  <c r="C684" i="5"/>
  <c r="AJ684" i="5"/>
  <c r="B685" i="5"/>
  <c r="G612" i="3"/>
  <c r="C685" i="5"/>
  <c r="H612" i="3"/>
  <c r="AJ685" i="5"/>
  <c r="N763" i="1"/>
  <c r="B686" i="5"/>
  <c r="G613" i="3"/>
  <c r="C686" i="5"/>
  <c r="H613" i="3"/>
  <c r="AJ686" i="5"/>
  <c r="B687" i="5"/>
  <c r="C687" i="5"/>
  <c r="H614" i="3"/>
  <c r="AJ687" i="5"/>
  <c r="B688" i="5"/>
  <c r="C688" i="5"/>
  <c r="AJ688" i="5"/>
  <c r="B689" i="5"/>
  <c r="G616" i="3"/>
  <c r="J616" i="3"/>
  <c r="C689" i="5"/>
  <c r="AJ689" i="5"/>
  <c r="B690" i="5"/>
  <c r="G617" i="3"/>
  <c r="C690" i="5"/>
  <c r="H617" i="3"/>
  <c r="J617" i="3"/>
  <c r="K617" i="3"/>
  <c r="L617" i="3"/>
  <c r="AJ690" i="5"/>
  <c r="D691" i="5"/>
  <c r="E691" i="5"/>
  <c r="D694" i="5"/>
  <c r="G691" i="5"/>
  <c r="H691" i="5"/>
  <c r="J691" i="5"/>
  <c r="K691" i="5"/>
  <c r="M691" i="5"/>
  <c r="N691" i="5"/>
  <c r="P691" i="5"/>
  <c r="P694" i="5"/>
  <c r="Q691" i="5"/>
  <c r="S691" i="5"/>
  <c r="S694" i="5"/>
  <c r="T691" i="5"/>
  <c r="V691" i="5"/>
  <c r="W691" i="5"/>
  <c r="V694" i="5"/>
  <c r="Y691" i="5"/>
  <c r="Z691" i="5"/>
  <c r="AB691" i="5"/>
  <c r="AC691" i="5"/>
  <c r="AE691" i="5"/>
  <c r="AF691" i="5"/>
  <c r="AG691" i="5"/>
  <c r="AH691" i="5"/>
  <c r="AI691" i="5"/>
  <c r="AH694" i="5"/>
  <c r="B712" i="5"/>
  <c r="G631" i="3"/>
  <c r="C712" i="5"/>
  <c r="AJ712" i="5"/>
  <c r="N796" i="1"/>
  <c r="B713" i="5"/>
  <c r="G632" i="3"/>
  <c r="C713" i="5"/>
  <c r="H632" i="3"/>
  <c r="J632" i="3"/>
  <c r="AJ713" i="5"/>
  <c r="B714" i="5"/>
  <c r="G633" i="3"/>
  <c r="J633" i="3"/>
  <c r="C714" i="5"/>
  <c r="H633" i="3"/>
  <c r="AJ714" i="5"/>
  <c r="B715" i="5"/>
  <c r="G634" i="3"/>
  <c r="C715" i="5"/>
  <c r="H634" i="3"/>
  <c r="AJ715" i="5"/>
  <c r="N799" i="1"/>
  <c r="B716" i="5"/>
  <c r="G635" i="3"/>
  <c r="C716" i="5"/>
  <c r="H635" i="3"/>
  <c r="AJ716" i="5"/>
  <c r="B717" i="5"/>
  <c r="G636" i="3"/>
  <c r="C717" i="5"/>
  <c r="H636" i="3"/>
  <c r="AJ717" i="5"/>
  <c r="B718" i="5"/>
  <c r="G637" i="3"/>
  <c r="C718" i="5"/>
  <c r="AJ718" i="5"/>
  <c r="N802" i="1"/>
  <c r="B719" i="5"/>
  <c r="G638" i="3"/>
  <c r="J638" i="3"/>
  <c r="C719" i="5"/>
  <c r="H638" i="3"/>
  <c r="AJ719" i="5"/>
  <c r="N803" i="1"/>
  <c r="B720" i="5"/>
  <c r="C720" i="5"/>
  <c r="H639" i="3"/>
  <c r="AJ720" i="5"/>
  <c r="N804" i="1"/>
  <c r="B721" i="5"/>
  <c r="G640" i="3"/>
  <c r="C721" i="5"/>
  <c r="AJ721" i="5"/>
  <c r="N805" i="1"/>
  <c r="B722" i="5"/>
  <c r="G641" i="3"/>
  <c r="C722" i="5"/>
  <c r="H641" i="3"/>
  <c r="AJ722" i="5"/>
  <c r="N806" i="1"/>
  <c r="B723" i="5"/>
  <c r="C723" i="5"/>
  <c r="H642" i="3"/>
  <c r="AJ723" i="5"/>
  <c r="N807" i="1"/>
  <c r="B724" i="5"/>
  <c r="C724" i="5"/>
  <c r="AJ724" i="5"/>
  <c r="B725" i="5"/>
  <c r="C725" i="5"/>
  <c r="H644" i="3"/>
  <c r="AJ725" i="5"/>
  <c r="N809" i="1"/>
  <c r="B726" i="5"/>
  <c r="G645" i="3"/>
  <c r="C726" i="5"/>
  <c r="AJ726" i="5"/>
  <c r="N810" i="1"/>
  <c r="B727" i="5"/>
  <c r="G646" i="3"/>
  <c r="C727" i="5"/>
  <c r="H646" i="3"/>
  <c r="AJ727" i="5"/>
  <c r="B728" i="5"/>
  <c r="G647" i="3"/>
  <c r="C728" i="5"/>
  <c r="AJ728" i="5"/>
  <c r="B729" i="5"/>
  <c r="C729" i="5"/>
  <c r="H648" i="3"/>
  <c r="AJ729" i="5"/>
  <c r="N813" i="1"/>
  <c r="B730" i="5"/>
  <c r="G649" i="3"/>
  <c r="C730" i="5"/>
  <c r="H649" i="3"/>
  <c r="AJ730" i="5"/>
  <c r="N814" i="1"/>
  <c r="B731" i="5"/>
  <c r="G650" i="3"/>
  <c r="J650" i="3"/>
  <c r="C731" i="5"/>
  <c r="H650" i="3"/>
  <c r="AJ731" i="5"/>
  <c r="B732" i="5"/>
  <c r="G651" i="3"/>
  <c r="C732" i="5"/>
  <c r="AJ732" i="5"/>
  <c r="B733" i="5"/>
  <c r="G652" i="3"/>
  <c r="C733" i="5"/>
  <c r="AJ733" i="5"/>
  <c r="N817" i="1"/>
  <c r="B734" i="5"/>
  <c r="C734" i="5"/>
  <c r="H653" i="3"/>
  <c r="AJ734" i="5"/>
  <c r="N818" i="1"/>
  <c r="B735" i="5"/>
  <c r="G654" i="3"/>
  <c r="C735" i="5"/>
  <c r="H654" i="3"/>
  <c r="AJ735" i="5"/>
  <c r="B736" i="5"/>
  <c r="G655" i="3"/>
  <c r="C736" i="5"/>
  <c r="H655" i="3"/>
  <c r="AJ736" i="5"/>
  <c r="B737" i="5"/>
  <c r="G656" i="3"/>
  <c r="J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AJ740" i="5"/>
  <c r="N824" i="1"/>
  <c r="B741" i="5"/>
  <c r="G660" i="3"/>
  <c r="C741" i="5"/>
  <c r="AJ741" i="5"/>
  <c r="B742" i="5"/>
  <c r="C742" i="5"/>
  <c r="H661" i="3"/>
  <c r="AJ742" i="5"/>
  <c r="B743" i="5"/>
  <c r="C743" i="5"/>
  <c r="H662" i="3"/>
  <c r="AJ743" i="5"/>
  <c r="N827" i="1"/>
  <c r="B744" i="5"/>
  <c r="G663" i="3"/>
  <c r="J663" i="3"/>
  <c r="C744" i="5"/>
  <c r="H663" i="3"/>
  <c r="AJ744" i="5"/>
  <c r="N828" i="1"/>
  <c r="B745" i="5"/>
  <c r="G664" i="3"/>
  <c r="C745" i="5"/>
  <c r="H664" i="3"/>
  <c r="AJ745" i="5"/>
  <c r="B746" i="5"/>
  <c r="G665" i="3"/>
  <c r="J665" i="3"/>
  <c r="K665" i="3"/>
  <c r="L665" i="3"/>
  <c r="C746" i="5"/>
  <c r="AJ746" i="5"/>
  <c r="B747" i="5"/>
  <c r="G666" i="3"/>
  <c r="J666" i="3"/>
  <c r="C747" i="5"/>
  <c r="H666" i="3"/>
  <c r="AJ747" i="5"/>
  <c r="B748" i="5"/>
  <c r="C748" i="5"/>
  <c r="AJ748" i="5"/>
  <c r="N832" i="1"/>
  <c r="B749" i="5"/>
  <c r="C749" i="5"/>
  <c r="AJ749" i="5"/>
  <c r="N833" i="1"/>
  <c r="D750" i="5"/>
  <c r="E750" i="5"/>
  <c r="G750" i="5"/>
  <c r="H750" i="5"/>
  <c r="I750" i="5"/>
  <c r="J750" i="5"/>
  <c r="K750" i="5"/>
  <c r="M750" i="5"/>
  <c r="M753" i="5"/>
  <c r="M752" i="5"/>
  <c r="N750" i="5"/>
  <c r="P750" i="5"/>
  <c r="Q750" i="5"/>
  <c r="S750" i="5"/>
  <c r="T750" i="5"/>
  <c r="V750" i="5"/>
  <c r="W750" i="5"/>
  <c r="Y750" i="5"/>
  <c r="Y753" i="5"/>
  <c r="Y752" i="5"/>
  <c r="Z750" i="5"/>
  <c r="AB750" i="5"/>
  <c r="AC750" i="5"/>
  <c r="AE750" i="5"/>
  <c r="AE753" i="5"/>
  <c r="AF750" i="5"/>
  <c r="AH750" i="5"/>
  <c r="AH753" i="5"/>
  <c r="AI750" i="5"/>
  <c r="AH752" i="5"/>
  <c r="D34" i="4"/>
  <c r="E34" i="4"/>
  <c r="E45" i="4"/>
  <c r="F34" i="4"/>
  <c r="F45" i="4"/>
  <c r="G34" i="4"/>
  <c r="H34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45" i="4"/>
  <c r="G45" i="4"/>
  <c r="H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46" i="3"/>
  <c r="F64" i="3"/>
  <c r="H64" i="3"/>
  <c r="F65" i="3"/>
  <c r="G65" i="3"/>
  <c r="F66" i="3"/>
  <c r="F67" i="3"/>
  <c r="F68" i="3"/>
  <c r="H68" i="3"/>
  <c r="F69" i="3"/>
  <c r="F70" i="3"/>
  <c r="K70" i="3"/>
  <c r="L70" i="3"/>
  <c r="H70" i="3"/>
  <c r="F71" i="3"/>
  <c r="G71" i="3"/>
  <c r="F72" i="3"/>
  <c r="H72" i="3"/>
  <c r="F73" i="3"/>
  <c r="F74" i="3"/>
  <c r="F75" i="3"/>
  <c r="G75" i="3"/>
  <c r="F76" i="3"/>
  <c r="H76" i="3"/>
  <c r="F77" i="3"/>
  <c r="G77" i="3"/>
  <c r="F78" i="3"/>
  <c r="F79" i="3"/>
  <c r="G79" i="3"/>
  <c r="F80" i="3"/>
  <c r="F81" i="3"/>
  <c r="G81" i="3"/>
  <c r="F82" i="3"/>
  <c r="H82" i="3"/>
  <c r="F83" i="3"/>
  <c r="G83" i="3"/>
  <c r="F84" i="3"/>
  <c r="H84" i="3"/>
  <c r="F85" i="3"/>
  <c r="F86" i="3"/>
  <c r="H86" i="3"/>
  <c r="F87" i="3"/>
  <c r="F88" i="3"/>
  <c r="H88" i="3"/>
  <c r="F89" i="3"/>
  <c r="G89" i="3"/>
  <c r="F90" i="3"/>
  <c r="H90" i="3"/>
  <c r="F91" i="3"/>
  <c r="F92" i="3"/>
  <c r="G92" i="3"/>
  <c r="H92" i="3"/>
  <c r="F93" i="3"/>
  <c r="F94" i="3"/>
  <c r="H94" i="3"/>
  <c r="F95" i="3"/>
  <c r="F96" i="3"/>
  <c r="H96" i="3"/>
  <c r="F97" i="3"/>
  <c r="G97" i="3"/>
  <c r="F98" i="3"/>
  <c r="H98" i="3"/>
  <c r="F99" i="3"/>
  <c r="G99" i="3"/>
  <c r="F100" i="3"/>
  <c r="H100" i="3"/>
  <c r="F101" i="3"/>
  <c r="G101" i="3"/>
  <c r="C102" i="3"/>
  <c r="D102" i="3"/>
  <c r="F115" i="3"/>
  <c r="F117" i="3"/>
  <c r="F118" i="3"/>
  <c r="F119" i="3"/>
  <c r="K118" i="3"/>
  <c r="L118" i="3"/>
  <c r="F120" i="3"/>
  <c r="F145" i="3"/>
  <c r="F124" i="3"/>
  <c r="F123" i="3"/>
  <c r="F125" i="3"/>
  <c r="F121" i="3"/>
  <c r="F141" i="3"/>
  <c r="F133" i="3"/>
  <c r="F146" i="3"/>
  <c r="F131" i="3"/>
  <c r="F126" i="3"/>
  <c r="F127" i="3"/>
  <c r="F122" i="3"/>
  <c r="F147" i="3"/>
  <c r="F136" i="3"/>
  <c r="F139" i="3"/>
  <c r="F128" i="3"/>
  <c r="F129" i="3"/>
  <c r="F148" i="3"/>
  <c r="F142" i="3"/>
  <c r="K138" i="3"/>
  <c r="L138" i="3"/>
  <c r="F149" i="3"/>
  <c r="F130" i="3"/>
  <c r="F116" i="3"/>
  <c r="F137" i="3"/>
  <c r="F138" i="3"/>
  <c r="F150" i="3"/>
  <c r="F135" i="3"/>
  <c r="F143" i="3"/>
  <c r="F140" i="3"/>
  <c r="F151" i="3"/>
  <c r="J151" i="3"/>
  <c r="F144" i="3"/>
  <c r="F152" i="3"/>
  <c r="F132" i="3"/>
  <c r="F134" i="3"/>
  <c r="K134" i="3"/>
  <c r="L134" i="3"/>
  <c r="C153" i="3"/>
  <c r="D153" i="3"/>
  <c r="F167" i="3"/>
  <c r="F168" i="3"/>
  <c r="G168" i="3"/>
  <c r="F169" i="3"/>
  <c r="G169" i="3"/>
  <c r="H169" i="3"/>
  <c r="F170" i="3"/>
  <c r="H170" i="3"/>
  <c r="F171" i="3"/>
  <c r="F172" i="3"/>
  <c r="G172" i="3"/>
  <c r="H172" i="3"/>
  <c r="F173" i="3"/>
  <c r="H173" i="3"/>
  <c r="F174" i="3"/>
  <c r="G174" i="3"/>
  <c r="J174" i="3"/>
  <c r="F175" i="3"/>
  <c r="G175" i="3"/>
  <c r="H175" i="3"/>
  <c r="J175" i="3"/>
  <c r="K175" i="3"/>
  <c r="L175" i="3"/>
  <c r="F176" i="3"/>
  <c r="F177" i="3"/>
  <c r="F178" i="3"/>
  <c r="F179" i="3"/>
  <c r="F180" i="3"/>
  <c r="G180" i="3"/>
  <c r="J180" i="3"/>
  <c r="H180" i="3"/>
  <c r="F181" i="3"/>
  <c r="F182" i="3"/>
  <c r="F183" i="3"/>
  <c r="G183" i="3"/>
  <c r="F184" i="3"/>
  <c r="G184" i="3"/>
  <c r="J184" i="3"/>
  <c r="K184" i="3"/>
  <c r="L184" i="3"/>
  <c r="F185" i="3"/>
  <c r="F186" i="3"/>
  <c r="F187" i="3"/>
  <c r="F188" i="3"/>
  <c r="G188" i="3"/>
  <c r="J188" i="3"/>
  <c r="K188" i="3"/>
  <c r="L188" i="3"/>
  <c r="H188" i="3"/>
  <c r="F189" i="3"/>
  <c r="G189" i="3"/>
  <c r="J189" i="3"/>
  <c r="K189" i="3"/>
  <c r="L189" i="3"/>
  <c r="H189" i="3"/>
  <c r="F190" i="3"/>
  <c r="G190" i="3"/>
  <c r="J190" i="3"/>
  <c r="F191" i="3"/>
  <c r="G191" i="3"/>
  <c r="F192" i="3"/>
  <c r="G192" i="3"/>
  <c r="H192" i="3"/>
  <c r="J192" i="3"/>
  <c r="K192" i="3"/>
  <c r="L192" i="3"/>
  <c r="F193" i="3"/>
  <c r="H193" i="3"/>
  <c r="F194" i="3"/>
  <c r="H194" i="3"/>
  <c r="F195" i="3"/>
  <c r="H195" i="3"/>
  <c r="F196" i="3"/>
  <c r="G196" i="3"/>
  <c r="F197" i="3"/>
  <c r="G197" i="3"/>
  <c r="H197" i="3"/>
  <c r="F198" i="3"/>
  <c r="G198" i="3"/>
  <c r="H198" i="3"/>
  <c r="F199" i="3"/>
  <c r="H199" i="3"/>
  <c r="F200" i="3"/>
  <c r="G200" i="3"/>
  <c r="F201" i="3"/>
  <c r="G201" i="3"/>
  <c r="J201" i="3"/>
  <c r="K201" i="3"/>
  <c r="L201" i="3"/>
  <c r="H201" i="3"/>
  <c r="F202" i="3"/>
  <c r="G202" i="3"/>
  <c r="H202" i="3"/>
  <c r="F203" i="3"/>
  <c r="H203" i="3"/>
  <c r="F204" i="3"/>
  <c r="G204" i="3"/>
  <c r="C205" i="3"/>
  <c r="D205" i="3"/>
  <c r="F218" i="3"/>
  <c r="G218" i="3"/>
  <c r="F219" i="3"/>
  <c r="G219" i="3"/>
  <c r="F220" i="3"/>
  <c r="H220" i="3"/>
  <c r="F221" i="3"/>
  <c r="F222" i="3"/>
  <c r="F223" i="3"/>
  <c r="F224" i="3"/>
  <c r="F225" i="3"/>
  <c r="F226" i="3"/>
  <c r="K226" i="3"/>
  <c r="L226" i="3"/>
  <c r="H226" i="3"/>
  <c r="J226" i="3"/>
  <c r="F227" i="3"/>
  <c r="H227" i="3"/>
  <c r="F228" i="3"/>
  <c r="F229" i="3"/>
  <c r="G229" i="3"/>
  <c r="F230" i="3"/>
  <c r="G230" i="3"/>
  <c r="H230" i="3"/>
  <c r="F231" i="3"/>
  <c r="F232" i="3"/>
  <c r="H232" i="3"/>
  <c r="F233" i="3"/>
  <c r="H233" i="3"/>
  <c r="F234" i="3"/>
  <c r="F235" i="3"/>
  <c r="F236" i="3"/>
  <c r="G236" i="3"/>
  <c r="J236" i="3"/>
  <c r="K236" i="3"/>
  <c r="L236" i="3"/>
  <c r="F237" i="3"/>
  <c r="F238" i="3"/>
  <c r="G238" i="3"/>
  <c r="J238" i="3"/>
  <c r="K238" i="3"/>
  <c r="L238" i="3"/>
  <c r="F239" i="3"/>
  <c r="H239" i="3"/>
  <c r="F240" i="3"/>
  <c r="F241" i="3"/>
  <c r="F242" i="3"/>
  <c r="G242" i="3"/>
  <c r="F243" i="3"/>
  <c r="F244" i="3"/>
  <c r="F245" i="3"/>
  <c r="F246" i="3"/>
  <c r="H246" i="3"/>
  <c r="F247" i="3"/>
  <c r="G247" i="3"/>
  <c r="H247" i="3"/>
  <c r="F248" i="3"/>
  <c r="F249" i="3"/>
  <c r="H249" i="3"/>
  <c r="F250" i="3"/>
  <c r="F251" i="3"/>
  <c r="G251" i="3"/>
  <c r="J251" i="3"/>
  <c r="K251" i="3"/>
  <c r="L251" i="3"/>
  <c r="F252" i="3"/>
  <c r="G252" i="3"/>
  <c r="H252" i="3"/>
  <c r="F253" i="3"/>
  <c r="H253" i="3"/>
  <c r="F254" i="3"/>
  <c r="F255" i="3"/>
  <c r="C256" i="3"/>
  <c r="D256" i="3"/>
  <c r="F270" i="3"/>
  <c r="G270" i="3"/>
  <c r="H270" i="3"/>
  <c r="J270" i="3"/>
  <c r="F271" i="3"/>
  <c r="F272" i="3"/>
  <c r="F273" i="3"/>
  <c r="G273" i="3"/>
  <c r="F274" i="3"/>
  <c r="F275" i="3"/>
  <c r="F276" i="3"/>
  <c r="F277" i="3"/>
  <c r="G277" i="3"/>
  <c r="F278" i="3"/>
  <c r="F279" i="3"/>
  <c r="G279" i="3"/>
  <c r="H279" i="3"/>
  <c r="F280" i="3"/>
  <c r="H280" i="3"/>
  <c r="F281" i="3"/>
  <c r="F282" i="3"/>
  <c r="G282" i="3"/>
  <c r="J282" i="3"/>
  <c r="K282" i="3"/>
  <c r="L282" i="3"/>
  <c r="F283" i="3"/>
  <c r="G283" i="3"/>
  <c r="J283" i="3"/>
  <c r="K283" i="3"/>
  <c r="L283" i="3"/>
  <c r="F284" i="3"/>
  <c r="G284" i="3"/>
  <c r="H284" i="3"/>
  <c r="F285" i="3"/>
  <c r="G285" i="3"/>
  <c r="H285" i="3"/>
  <c r="F286" i="3"/>
  <c r="F287" i="3"/>
  <c r="F288" i="3"/>
  <c r="G288" i="3"/>
  <c r="J288" i="3"/>
  <c r="K288" i="3"/>
  <c r="L288" i="3"/>
  <c r="F289" i="3"/>
  <c r="G289" i="3"/>
  <c r="F290" i="3"/>
  <c r="H290" i="3"/>
  <c r="J290" i="3"/>
  <c r="K290" i="3"/>
  <c r="L290" i="3"/>
  <c r="F291" i="3"/>
  <c r="H291" i="3"/>
  <c r="F292" i="3"/>
  <c r="H292" i="3"/>
  <c r="F293" i="3"/>
  <c r="F294" i="3"/>
  <c r="G294" i="3"/>
  <c r="F295" i="3"/>
  <c r="F296" i="3"/>
  <c r="H296" i="3"/>
  <c r="F297" i="3"/>
  <c r="H297" i="3"/>
  <c r="F298" i="3"/>
  <c r="F299" i="3"/>
  <c r="G299" i="3"/>
  <c r="H299" i="3"/>
  <c r="F300" i="3"/>
  <c r="G300" i="3"/>
  <c r="F301" i="3"/>
  <c r="H301" i="3"/>
  <c r="F302" i="3"/>
  <c r="F303" i="3"/>
  <c r="G303" i="3"/>
  <c r="F304" i="3"/>
  <c r="G304" i="3"/>
  <c r="F305" i="3"/>
  <c r="G305" i="3"/>
  <c r="H305" i="3"/>
  <c r="F306" i="3"/>
  <c r="H306" i="3"/>
  <c r="F307" i="3"/>
  <c r="H307" i="3"/>
  <c r="C308" i="3"/>
  <c r="D308" i="3"/>
  <c r="F322" i="3"/>
  <c r="F323" i="3"/>
  <c r="F324" i="3"/>
  <c r="F325" i="3"/>
  <c r="F326" i="3"/>
  <c r="G326" i="3"/>
  <c r="H326" i="3"/>
  <c r="F327" i="3"/>
  <c r="H327" i="3"/>
  <c r="F328" i="3"/>
  <c r="F329" i="3"/>
  <c r="G329" i="3"/>
  <c r="F330" i="3"/>
  <c r="G330" i="3"/>
  <c r="H330" i="3"/>
  <c r="F331" i="3"/>
  <c r="H331" i="3"/>
  <c r="F332" i="3"/>
  <c r="F333" i="3"/>
  <c r="G333" i="3"/>
  <c r="F334" i="3"/>
  <c r="G334" i="3"/>
  <c r="H334" i="3"/>
  <c r="F335" i="3"/>
  <c r="H335" i="3"/>
  <c r="J335" i="3"/>
  <c r="K335" i="3"/>
  <c r="L335" i="3"/>
  <c r="F336" i="3"/>
  <c r="H336" i="3"/>
  <c r="J336" i="3"/>
  <c r="F337" i="3"/>
  <c r="F338" i="3"/>
  <c r="G338" i="3"/>
  <c r="J338" i="3"/>
  <c r="K338" i="3"/>
  <c r="L338" i="3"/>
  <c r="F339" i="3"/>
  <c r="G339" i="3"/>
  <c r="J339" i="3"/>
  <c r="K339" i="3"/>
  <c r="L339" i="3"/>
  <c r="F340" i="3"/>
  <c r="H340" i="3"/>
  <c r="F341" i="3"/>
  <c r="F342" i="3"/>
  <c r="F343" i="3"/>
  <c r="H343" i="3"/>
  <c r="F344" i="3"/>
  <c r="F345" i="3"/>
  <c r="F346" i="3"/>
  <c r="G346" i="3"/>
  <c r="J346" i="3"/>
  <c r="K346" i="3"/>
  <c r="L346" i="3"/>
  <c r="F347" i="3"/>
  <c r="F348" i="3"/>
  <c r="H348" i="3"/>
  <c r="F349" i="3"/>
  <c r="H349" i="3"/>
  <c r="F350" i="3"/>
  <c r="F351" i="3"/>
  <c r="F352" i="3"/>
  <c r="G352" i="3"/>
  <c r="F353" i="3"/>
  <c r="H353" i="3"/>
  <c r="F354" i="3"/>
  <c r="G354" i="3"/>
  <c r="J354" i="3"/>
  <c r="F355" i="3"/>
  <c r="G355" i="3"/>
  <c r="F356" i="3"/>
  <c r="G356" i="3"/>
  <c r="H356" i="3"/>
  <c r="F357" i="3"/>
  <c r="H357" i="3"/>
  <c r="F358" i="3"/>
  <c r="F359" i="3"/>
  <c r="C360" i="3"/>
  <c r="D360" i="3"/>
  <c r="F374" i="3"/>
  <c r="F375" i="3"/>
  <c r="F376" i="3"/>
  <c r="F377" i="3"/>
  <c r="K377" i="3"/>
  <c r="L377" i="3"/>
  <c r="F378" i="3"/>
  <c r="F379" i="3"/>
  <c r="F380" i="3"/>
  <c r="F381" i="3"/>
  <c r="G381" i="3"/>
  <c r="F382" i="3"/>
  <c r="F383" i="3"/>
  <c r="G383" i="3"/>
  <c r="J383" i="3"/>
  <c r="F384" i="3"/>
  <c r="H384" i="3"/>
  <c r="J384" i="3"/>
  <c r="K384" i="3"/>
  <c r="L384" i="3"/>
  <c r="F385" i="3"/>
  <c r="F386" i="3"/>
  <c r="F387" i="3"/>
  <c r="G387" i="3"/>
  <c r="J387" i="3"/>
  <c r="F388" i="3"/>
  <c r="H388" i="3"/>
  <c r="F389" i="3"/>
  <c r="H389" i="3"/>
  <c r="J389" i="3"/>
  <c r="K389" i="3"/>
  <c r="L389" i="3"/>
  <c r="F390" i="3"/>
  <c r="F391" i="3"/>
  <c r="F392" i="3"/>
  <c r="G392" i="3"/>
  <c r="F393" i="3"/>
  <c r="H393" i="3"/>
  <c r="J393" i="3"/>
  <c r="F394" i="3"/>
  <c r="H394" i="3"/>
  <c r="F395" i="3"/>
  <c r="F396" i="3"/>
  <c r="F397" i="3"/>
  <c r="F398" i="3"/>
  <c r="F399" i="3"/>
  <c r="F400" i="3"/>
  <c r="H400" i="3"/>
  <c r="F401" i="3"/>
  <c r="H401" i="3"/>
  <c r="J401" i="3"/>
  <c r="F402" i="3"/>
  <c r="H402" i="3"/>
  <c r="J402" i="3"/>
  <c r="F403" i="3"/>
  <c r="F404" i="3"/>
  <c r="G404" i="3"/>
  <c r="J404" i="3"/>
  <c r="K404" i="3"/>
  <c r="L404" i="3"/>
  <c r="F405" i="3"/>
  <c r="G405" i="3"/>
  <c r="H405" i="3"/>
  <c r="F406" i="3"/>
  <c r="H406" i="3"/>
  <c r="F407" i="3"/>
  <c r="H407" i="3"/>
  <c r="J407" i="3"/>
  <c r="F408" i="3"/>
  <c r="F409" i="3"/>
  <c r="G409" i="3"/>
  <c r="H409" i="3"/>
  <c r="F410" i="3"/>
  <c r="H410" i="3"/>
  <c r="F411" i="3"/>
  <c r="H411" i="3"/>
  <c r="C412" i="3"/>
  <c r="D412" i="3"/>
  <c r="F426" i="3"/>
  <c r="F427" i="3"/>
  <c r="J427" i="3"/>
  <c r="K427" i="3"/>
  <c r="L427" i="3"/>
  <c r="H427" i="3"/>
  <c r="F428" i="3"/>
  <c r="F429" i="3"/>
  <c r="F430" i="3"/>
  <c r="F431" i="3"/>
  <c r="G431" i="3"/>
  <c r="J431" i="3"/>
  <c r="F432" i="3"/>
  <c r="F433" i="3"/>
  <c r="G433" i="3"/>
  <c r="J433" i="3"/>
  <c r="H433" i="3"/>
  <c r="F434" i="3"/>
  <c r="G434" i="3"/>
  <c r="J434" i="3"/>
  <c r="F435" i="3"/>
  <c r="J435" i="3"/>
  <c r="K435" i="3"/>
  <c r="L435" i="3"/>
  <c r="F436" i="3"/>
  <c r="H436" i="3"/>
  <c r="J436" i="3"/>
  <c r="F437" i="3"/>
  <c r="H437" i="3"/>
  <c r="F438" i="3"/>
  <c r="F439" i="3"/>
  <c r="F440" i="3"/>
  <c r="F441" i="3"/>
  <c r="F442" i="3"/>
  <c r="F443" i="3"/>
  <c r="G443" i="3"/>
  <c r="F444" i="3"/>
  <c r="G444" i="3"/>
  <c r="H444" i="3"/>
  <c r="F445" i="3"/>
  <c r="H445" i="3"/>
  <c r="F446" i="3"/>
  <c r="H446" i="3"/>
  <c r="F447" i="3"/>
  <c r="F448" i="3"/>
  <c r="G448" i="3"/>
  <c r="J448" i="3"/>
  <c r="K448" i="3"/>
  <c r="L448" i="3"/>
  <c r="F449" i="3"/>
  <c r="G449" i="3"/>
  <c r="H449" i="3"/>
  <c r="F450" i="3"/>
  <c r="G450" i="3"/>
  <c r="J450" i="3"/>
  <c r="F451" i="3"/>
  <c r="F452" i="3"/>
  <c r="H452" i="3"/>
  <c r="F453" i="3"/>
  <c r="F454" i="3"/>
  <c r="F455" i="3"/>
  <c r="F456" i="3"/>
  <c r="G456" i="3"/>
  <c r="F457" i="3"/>
  <c r="F458" i="3"/>
  <c r="G458" i="3"/>
  <c r="J458" i="3"/>
  <c r="F459" i="3"/>
  <c r="G459" i="3"/>
  <c r="F460" i="3"/>
  <c r="G460" i="3"/>
  <c r="F461" i="3"/>
  <c r="G461" i="3"/>
  <c r="H461" i="3"/>
  <c r="F462" i="3"/>
  <c r="G462" i="3"/>
  <c r="J462" i="3"/>
  <c r="H462" i="3"/>
  <c r="F463" i="3"/>
  <c r="H463" i="3"/>
  <c r="C464" i="3"/>
  <c r="D464" i="3"/>
  <c r="F478" i="3"/>
  <c r="F479" i="3"/>
  <c r="F480" i="3"/>
  <c r="G480" i="3"/>
  <c r="H480" i="3"/>
  <c r="J480" i="3"/>
  <c r="F481" i="3"/>
  <c r="F482" i="3"/>
  <c r="F483" i="3"/>
  <c r="G483" i="3"/>
  <c r="H483" i="3"/>
  <c r="F484" i="3"/>
  <c r="H484" i="3"/>
  <c r="J484" i="3"/>
  <c r="F485" i="3"/>
  <c r="F486" i="3"/>
  <c r="F487" i="3"/>
  <c r="G487" i="3"/>
  <c r="F488" i="3"/>
  <c r="H488" i="3"/>
  <c r="J488" i="3"/>
  <c r="F489" i="3"/>
  <c r="G489" i="3"/>
  <c r="J489" i="3"/>
  <c r="K489" i="3"/>
  <c r="L489" i="3"/>
  <c r="H489" i="3"/>
  <c r="F490" i="3"/>
  <c r="F491" i="3"/>
  <c r="H491" i="3"/>
  <c r="J491" i="3"/>
  <c r="F492" i="3"/>
  <c r="H492" i="3"/>
  <c r="J492" i="3"/>
  <c r="K492" i="3"/>
  <c r="L492" i="3"/>
  <c r="F493" i="3"/>
  <c r="F494" i="3"/>
  <c r="K494" i="3"/>
  <c r="L494" i="3"/>
  <c r="F495" i="3"/>
  <c r="F496" i="3"/>
  <c r="J496" i="3"/>
  <c r="K496" i="3"/>
  <c r="L496" i="3"/>
  <c r="F497" i="3"/>
  <c r="F498" i="3"/>
  <c r="F499" i="3"/>
  <c r="F500" i="3"/>
  <c r="G500" i="3"/>
  <c r="H500" i="3"/>
  <c r="F501" i="3"/>
  <c r="F502" i="3"/>
  <c r="G502" i="3"/>
  <c r="J502" i="3"/>
  <c r="F503" i="3"/>
  <c r="G503" i="3"/>
  <c r="J503" i="3"/>
  <c r="K503" i="3"/>
  <c r="L503" i="3"/>
  <c r="F504" i="3"/>
  <c r="F505" i="3"/>
  <c r="H505" i="3"/>
  <c r="F506" i="3"/>
  <c r="H506" i="3"/>
  <c r="J506" i="3"/>
  <c r="F507" i="3"/>
  <c r="G507" i="3"/>
  <c r="H507" i="3"/>
  <c r="J507" i="3"/>
  <c r="K507" i="3"/>
  <c r="L507" i="3"/>
  <c r="F508" i="3"/>
  <c r="H508" i="3"/>
  <c r="F509" i="3"/>
  <c r="F510" i="3"/>
  <c r="H510" i="3"/>
  <c r="F511" i="3"/>
  <c r="H511" i="3"/>
  <c r="F512" i="3"/>
  <c r="G512" i="3"/>
  <c r="F513" i="3"/>
  <c r="F514" i="3"/>
  <c r="G514" i="3"/>
  <c r="J514" i="3"/>
  <c r="K514" i="3"/>
  <c r="L514" i="3"/>
  <c r="H514" i="3"/>
  <c r="F515" i="3"/>
  <c r="H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H543" i="3"/>
  <c r="F544" i="3"/>
  <c r="F545" i="3"/>
  <c r="G545" i="3"/>
  <c r="H545" i="3"/>
  <c r="F546" i="3"/>
  <c r="F547" i="3"/>
  <c r="F548" i="3"/>
  <c r="F549" i="3"/>
  <c r="F550" i="3"/>
  <c r="F551" i="3"/>
  <c r="F552" i="3"/>
  <c r="G552" i="3"/>
  <c r="F553" i="3"/>
  <c r="H553" i="3"/>
  <c r="F554" i="3"/>
  <c r="H554" i="3"/>
  <c r="F555" i="3"/>
  <c r="G555" i="3"/>
  <c r="J555" i="3"/>
  <c r="K555" i="3"/>
  <c r="L555" i="3"/>
  <c r="F556" i="3"/>
  <c r="F557" i="3"/>
  <c r="F558" i="3"/>
  <c r="G558" i="3"/>
  <c r="J558" i="3"/>
  <c r="K558" i="3"/>
  <c r="L558" i="3"/>
  <c r="H558" i="3"/>
  <c r="F559" i="3"/>
  <c r="K559" i="3"/>
  <c r="L559" i="3"/>
  <c r="F560" i="3"/>
  <c r="G560" i="3"/>
  <c r="J560" i="3"/>
  <c r="K560" i="3"/>
  <c r="L560" i="3"/>
  <c r="F561" i="3"/>
  <c r="F562" i="3"/>
  <c r="H562" i="3"/>
  <c r="F563" i="3"/>
  <c r="F564" i="3"/>
  <c r="F565" i="3"/>
  <c r="F566" i="3"/>
  <c r="C567" i="3"/>
  <c r="D567" i="3"/>
  <c r="F580" i="3"/>
  <c r="H580" i="3"/>
  <c r="F581" i="3"/>
  <c r="F582" i="3"/>
  <c r="G582" i="3"/>
  <c r="F583" i="3"/>
  <c r="F584" i="3"/>
  <c r="H584" i="3"/>
  <c r="F585" i="3"/>
  <c r="F586" i="3"/>
  <c r="G586" i="3"/>
  <c r="F587" i="3"/>
  <c r="F588" i="3"/>
  <c r="F589" i="3"/>
  <c r="F590" i="3"/>
  <c r="K590" i="3"/>
  <c r="L590" i="3"/>
  <c r="F591" i="3"/>
  <c r="G591" i="3"/>
  <c r="F592" i="3"/>
  <c r="G592" i="3"/>
  <c r="H592" i="3"/>
  <c r="F593" i="3"/>
  <c r="H593" i="3"/>
  <c r="F594" i="3"/>
  <c r="H594" i="3"/>
  <c r="F595" i="3"/>
  <c r="F596" i="3"/>
  <c r="F597" i="3"/>
  <c r="G597" i="3"/>
  <c r="F598" i="3"/>
  <c r="H598" i="3"/>
  <c r="F599" i="3"/>
  <c r="F600" i="3"/>
  <c r="J600" i="3"/>
  <c r="K600" i="3"/>
  <c r="L600" i="3"/>
  <c r="F601" i="3"/>
  <c r="F602" i="3"/>
  <c r="H602" i="3"/>
  <c r="F603" i="3"/>
  <c r="F604" i="3"/>
  <c r="H604" i="3"/>
  <c r="F605" i="3"/>
  <c r="H605" i="3"/>
  <c r="F606" i="3"/>
  <c r="F607" i="3"/>
  <c r="F608" i="3"/>
  <c r="F609" i="3"/>
  <c r="F610" i="3"/>
  <c r="F611" i="3"/>
  <c r="H611" i="3"/>
  <c r="F612" i="3"/>
  <c r="F613" i="3"/>
  <c r="F614" i="3"/>
  <c r="G614" i="3"/>
  <c r="F615" i="3"/>
  <c r="G615" i="3"/>
  <c r="H615" i="3"/>
  <c r="F616" i="3"/>
  <c r="H616" i="3"/>
  <c r="F617" i="3"/>
  <c r="C618" i="3"/>
  <c r="D618" i="3"/>
  <c r="F631" i="3"/>
  <c r="H631" i="3"/>
  <c r="J631" i="3"/>
  <c r="F632" i="3"/>
  <c r="F633" i="3"/>
  <c r="F634" i="3"/>
  <c r="F635" i="3"/>
  <c r="F636" i="3"/>
  <c r="F637" i="3"/>
  <c r="H637" i="3"/>
  <c r="F638" i="3"/>
  <c r="F639" i="3"/>
  <c r="G639" i="3"/>
  <c r="J639" i="3"/>
  <c r="F640" i="3"/>
  <c r="H640" i="3"/>
  <c r="F641" i="3"/>
  <c r="F642" i="3"/>
  <c r="G642" i="3"/>
  <c r="J642" i="3"/>
  <c r="K642" i="3"/>
  <c r="L642" i="3"/>
  <c r="F643" i="3"/>
  <c r="G643" i="3"/>
  <c r="H643" i="3"/>
  <c r="F644" i="3"/>
  <c r="F645" i="3"/>
  <c r="H645" i="3"/>
  <c r="F646" i="3"/>
  <c r="F647" i="3"/>
  <c r="F648" i="3"/>
  <c r="G648" i="3"/>
  <c r="F649" i="3"/>
  <c r="F650" i="3"/>
  <c r="F651" i="3"/>
  <c r="H651" i="3"/>
  <c r="F652" i="3"/>
  <c r="H652" i="3"/>
  <c r="F653" i="3"/>
  <c r="G653" i="3"/>
  <c r="J653" i="3"/>
  <c r="K653" i="3"/>
  <c r="L653" i="3"/>
  <c r="F654" i="3"/>
  <c r="F655" i="3"/>
  <c r="F656" i="3"/>
  <c r="F657" i="3"/>
  <c r="F658" i="3"/>
  <c r="F659" i="3"/>
  <c r="H659" i="3"/>
  <c r="F660" i="3"/>
  <c r="H660" i="3"/>
  <c r="F661" i="3"/>
  <c r="G661" i="3"/>
  <c r="J661" i="3"/>
  <c r="F662" i="3"/>
  <c r="F663" i="3"/>
  <c r="F664" i="3"/>
  <c r="F665" i="3"/>
  <c r="H665" i="3"/>
  <c r="F666" i="3"/>
  <c r="F667" i="3"/>
  <c r="G667" i="3"/>
  <c r="H667" i="3"/>
  <c r="F668" i="3"/>
  <c r="G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0" i="2"/>
  <c r="B103" i="2"/>
  <c r="F95" i="2"/>
  <c r="B131" i="2"/>
  <c r="B141" i="2"/>
  <c r="B171" i="2"/>
  <c r="B181" i="2"/>
  <c r="B211" i="2"/>
  <c r="B221" i="2"/>
  <c r="B223" i="2"/>
  <c r="F210" i="2"/>
  <c r="B250" i="2"/>
  <c r="B260" i="2"/>
  <c r="B289" i="2"/>
  <c r="B299" i="2"/>
  <c r="B328" i="2"/>
  <c r="B338" i="2"/>
  <c r="B368" i="2"/>
  <c r="B380" i="2"/>
  <c r="B378" i="2"/>
  <c r="B407" i="2"/>
  <c r="B419" i="2"/>
  <c r="F405" i="2"/>
  <c r="B417" i="2"/>
  <c r="B446" i="2"/>
  <c r="B456" i="2"/>
  <c r="B485" i="2"/>
  <c r="B495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C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H77" i="1"/>
  <c r="I77" i="1"/>
  <c r="J77" i="1"/>
  <c r="K77" i="1"/>
  <c r="L77" i="1"/>
  <c r="M77" i="1"/>
  <c r="N77" i="1"/>
  <c r="F78" i="1"/>
  <c r="I78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N89" i="1"/>
  <c r="F90" i="1"/>
  <c r="I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K94" i="1"/>
  <c r="L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E102" i="1"/>
  <c r="I102" i="1"/>
  <c r="K102" i="1"/>
  <c r="M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D105" i="1"/>
  <c r="E105" i="1"/>
  <c r="F105" i="1"/>
  <c r="G105" i="1"/>
  <c r="H105" i="1"/>
  <c r="I105" i="1"/>
  <c r="J105" i="1"/>
  <c r="K105" i="1"/>
  <c r="L105" i="1"/>
  <c r="M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G138" i="1"/>
  <c r="F9" i="8"/>
  <c r="D204" i="1"/>
  <c r="E204" i="1"/>
  <c r="F204" i="1"/>
  <c r="G204" i="1"/>
  <c r="H204" i="1"/>
  <c r="I204" i="1"/>
  <c r="J204" i="1"/>
  <c r="L204" i="1"/>
  <c r="M204" i="1"/>
  <c r="N204" i="1"/>
  <c r="D205" i="1"/>
  <c r="E205" i="1"/>
  <c r="F205" i="1"/>
  <c r="H205" i="1"/>
  <c r="I205" i="1"/>
  <c r="K205" i="1"/>
  <c r="M205" i="1"/>
  <c r="N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D208" i="1"/>
  <c r="E208" i="1"/>
  <c r="F208" i="1"/>
  <c r="G208" i="1"/>
  <c r="H208" i="1"/>
  <c r="I208" i="1"/>
  <c r="J208" i="1"/>
  <c r="L208" i="1"/>
  <c r="M208" i="1"/>
  <c r="N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N210" i="1"/>
  <c r="D211" i="1"/>
  <c r="E211" i="1"/>
  <c r="F211" i="1"/>
  <c r="H211" i="1"/>
  <c r="J211" i="1"/>
  <c r="K211" i="1"/>
  <c r="L211" i="1"/>
  <c r="M211" i="1"/>
  <c r="N211" i="1"/>
  <c r="D212" i="1"/>
  <c r="E212" i="1"/>
  <c r="F212" i="1"/>
  <c r="G212" i="1"/>
  <c r="H212" i="1"/>
  <c r="I212" i="1"/>
  <c r="J212" i="1"/>
  <c r="K212" i="1"/>
  <c r="L212" i="1"/>
  <c r="M212" i="1"/>
  <c r="N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N214" i="1"/>
  <c r="D215" i="1"/>
  <c r="E215" i="1"/>
  <c r="F215" i="1"/>
  <c r="H215" i="1"/>
  <c r="K215" i="1"/>
  <c r="M215" i="1"/>
  <c r="N215" i="1"/>
  <c r="D216" i="1"/>
  <c r="E216" i="1"/>
  <c r="F216" i="1"/>
  <c r="G216" i="1"/>
  <c r="H216" i="1"/>
  <c r="I216" i="1"/>
  <c r="J216" i="1"/>
  <c r="L216" i="1"/>
  <c r="M216" i="1"/>
  <c r="N216" i="1"/>
  <c r="D217" i="1"/>
  <c r="E217" i="1"/>
  <c r="F217" i="1"/>
  <c r="H217" i="1"/>
  <c r="I217" i="1"/>
  <c r="J217" i="1"/>
  <c r="K217" i="1"/>
  <c r="M217" i="1"/>
  <c r="N217" i="1"/>
  <c r="D218" i="1"/>
  <c r="E218" i="1"/>
  <c r="F218" i="1"/>
  <c r="G218" i="1"/>
  <c r="H218" i="1"/>
  <c r="I218" i="1"/>
  <c r="J218" i="1"/>
  <c r="K218" i="1"/>
  <c r="L218" i="1"/>
  <c r="M218" i="1"/>
  <c r="N218" i="1"/>
  <c r="D219" i="1"/>
  <c r="E219" i="1"/>
  <c r="F219" i="1"/>
  <c r="H219" i="1"/>
  <c r="J219" i="1"/>
  <c r="K219" i="1"/>
  <c r="M219" i="1"/>
  <c r="N219" i="1"/>
  <c r="D220" i="1"/>
  <c r="E220" i="1"/>
  <c r="F220" i="1"/>
  <c r="G220" i="1"/>
  <c r="H220" i="1"/>
  <c r="I220" i="1"/>
  <c r="J220" i="1"/>
  <c r="K220" i="1"/>
  <c r="L220" i="1"/>
  <c r="M220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G223" i="1"/>
  <c r="H223" i="1"/>
  <c r="I223" i="1"/>
  <c r="K223" i="1"/>
  <c r="L223" i="1"/>
  <c r="M223" i="1"/>
  <c r="N223" i="1"/>
  <c r="D224" i="1"/>
  <c r="E224" i="1"/>
  <c r="F224" i="1"/>
  <c r="G224" i="1"/>
  <c r="H224" i="1"/>
  <c r="I224" i="1"/>
  <c r="J224" i="1"/>
  <c r="L224" i="1"/>
  <c r="M224" i="1"/>
  <c r="D225" i="1"/>
  <c r="E225" i="1"/>
  <c r="F225" i="1"/>
  <c r="H225" i="1"/>
  <c r="I225" i="1"/>
  <c r="K225" i="1"/>
  <c r="L225" i="1"/>
  <c r="M225" i="1"/>
  <c r="N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D228" i="1"/>
  <c r="E228" i="1"/>
  <c r="F228" i="1"/>
  <c r="G228" i="1"/>
  <c r="H228" i="1"/>
  <c r="I228" i="1"/>
  <c r="J228" i="1"/>
  <c r="L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D232" i="1"/>
  <c r="E232" i="1"/>
  <c r="F232" i="1"/>
  <c r="G232" i="1"/>
  <c r="H232" i="1"/>
  <c r="I232" i="1"/>
  <c r="J232" i="1"/>
  <c r="L232" i="1"/>
  <c r="M232" i="1"/>
  <c r="N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N235" i="1"/>
  <c r="D236" i="1"/>
  <c r="E236" i="1"/>
  <c r="F236" i="1"/>
  <c r="G236" i="1"/>
  <c r="H236" i="1"/>
  <c r="I236" i="1"/>
  <c r="J236" i="1"/>
  <c r="L236" i="1"/>
  <c r="M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G239" i="1"/>
  <c r="H239" i="1"/>
  <c r="I239" i="1"/>
  <c r="K239" i="1"/>
  <c r="L239" i="1"/>
  <c r="M239" i="1"/>
  <c r="N239" i="1"/>
  <c r="D240" i="1"/>
  <c r="E240" i="1"/>
  <c r="F240" i="1"/>
  <c r="G240" i="1"/>
  <c r="H240" i="1"/>
  <c r="I240" i="1"/>
  <c r="J240" i="1"/>
  <c r="L240" i="1"/>
  <c r="M240" i="1"/>
  <c r="D241" i="1"/>
  <c r="E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E273" i="1"/>
  <c r="F273" i="1"/>
  <c r="G273" i="1"/>
  <c r="H273" i="1"/>
  <c r="K273" i="1"/>
  <c r="L273" i="1"/>
  <c r="M273" i="1"/>
  <c r="N273" i="1"/>
  <c r="D274" i="1"/>
  <c r="F274" i="1"/>
  <c r="H274" i="1"/>
  <c r="I274" i="1"/>
  <c r="J274" i="1"/>
  <c r="K274" i="1"/>
  <c r="L274" i="1"/>
  <c r="M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C277" i="1"/>
  <c r="C287" i="4"/>
  <c r="H277" i="1"/>
  <c r="J277" i="1"/>
  <c r="L277" i="1"/>
  <c r="E278" i="1"/>
  <c r="F278" i="1"/>
  <c r="H278" i="1"/>
  <c r="I278" i="1"/>
  <c r="J278" i="1"/>
  <c r="K278" i="1"/>
  <c r="L278" i="1"/>
  <c r="M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D282" i="1"/>
  <c r="F282" i="1"/>
  <c r="I282" i="1"/>
  <c r="J282" i="1"/>
  <c r="K282" i="1"/>
  <c r="L282" i="1"/>
  <c r="M282" i="1"/>
  <c r="D283" i="1"/>
  <c r="E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N284" i="1"/>
  <c r="D285" i="1"/>
  <c r="E285" i="1"/>
  <c r="F285" i="1"/>
  <c r="G285" i="1"/>
  <c r="H285" i="1"/>
  <c r="I285" i="1"/>
  <c r="J285" i="1"/>
  <c r="K285" i="1"/>
  <c r="L285" i="1"/>
  <c r="M285" i="1"/>
  <c r="N285" i="1"/>
  <c r="D286" i="1"/>
  <c r="F286" i="1"/>
  <c r="H286" i="1"/>
  <c r="I286" i="1"/>
  <c r="J286" i="1"/>
  <c r="K286" i="1"/>
  <c r="L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D289" i="1"/>
  <c r="E289" i="1"/>
  <c r="F289" i="1"/>
  <c r="G289" i="1"/>
  <c r="H289" i="1"/>
  <c r="I289" i="1"/>
  <c r="K289" i="1"/>
  <c r="L289" i="1"/>
  <c r="M289" i="1"/>
  <c r="D290" i="1"/>
  <c r="E290" i="1"/>
  <c r="F290" i="1"/>
  <c r="I290" i="1"/>
  <c r="J290" i="1"/>
  <c r="K290" i="1"/>
  <c r="L290" i="1"/>
  <c r="M290" i="1"/>
  <c r="N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D293" i="1"/>
  <c r="E293" i="1"/>
  <c r="F293" i="1"/>
  <c r="G293" i="1"/>
  <c r="H293" i="1"/>
  <c r="I293" i="1"/>
  <c r="J293" i="1"/>
  <c r="K293" i="1"/>
  <c r="L293" i="1"/>
  <c r="E294" i="1"/>
  <c r="F294" i="1"/>
  <c r="H294" i="1"/>
  <c r="I294" i="1"/>
  <c r="J294" i="1"/>
  <c r="K294" i="1"/>
  <c r="L294" i="1"/>
  <c r="M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G297" i="1"/>
  <c r="H297" i="1"/>
  <c r="I297" i="1"/>
  <c r="J297" i="1"/>
  <c r="K297" i="1"/>
  <c r="L297" i="1"/>
  <c r="E298" i="1"/>
  <c r="F298" i="1"/>
  <c r="H298" i="1"/>
  <c r="I298" i="1"/>
  <c r="J298" i="1"/>
  <c r="K298" i="1"/>
  <c r="L298" i="1"/>
  <c r="M298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E301" i="1"/>
  <c r="F301" i="1"/>
  <c r="G301" i="1"/>
  <c r="H301" i="1"/>
  <c r="K301" i="1"/>
  <c r="L301" i="1"/>
  <c r="N301" i="1"/>
  <c r="E302" i="1"/>
  <c r="F302" i="1"/>
  <c r="G302" i="1"/>
  <c r="H302" i="1"/>
  <c r="I302" i="1"/>
  <c r="J302" i="1"/>
  <c r="K302" i="1"/>
  <c r="L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D305" i="1"/>
  <c r="E305" i="1"/>
  <c r="F305" i="1"/>
  <c r="G305" i="1"/>
  <c r="H305" i="1"/>
  <c r="I305" i="1"/>
  <c r="J305" i="1"/>
  <c r="L305" i="1"/>
  <c r="M305" i="1"/>
  <c r="N305" i="1"/>
  <c r="E306" i="1"/>
  <c r="F306" i="1"/>
  <c r="G306" i="1"/>
  <c r="I306" i="1"/>
  <c r="J306" i="1"/>
  <c r="K306" i="1"/>
  <c r="L306" i="1"/>
  <c r="M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N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0" i="1"/>
  <c r="E340" i="1"/>
  <c r="F340" i="1"/>
  <c r="G340" i="1"/>
  <c r="I340" i="1"/>
  <c r="J340" i="1"/>
  <c r="K340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F344" i="1"/>
  <c r="G344" i="1"/>
  <c r="H344" i="1"/>
  <c r="I344" i="1"/>
  <c r="J344" i="1"/>
  <c r="K344" i="1"/>
  <c r="D345" i="1"/>
  <c r="E345" i="1"/>
  <c r="H345" i="1"/>
  <c r="I345" i="1"/>
  <c r="J345" i="1"/>
  <c r="K345" i="1"/>
  <c r="L345" i="1"/>
  <c r="N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D348" i="1"/>
  <c r="F348" i="1"/>
  <c r="G348" i="1"/>
  <c r="H348" i="1"/>
  <c r="I348" i="1"/>
  <c r="J348" i="1"/>
  <c r="K348" i="1"/>
  <c r="L348" i="1"/>
  <c r="M348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N351" i="1"/>
  <c r="E352" i="1"/>
  <c r="F352" i="1"/>
  <c r="G352" i="1"/>
  <c r="H352" i="1"/>
  <c r="I352" i="1"/>
  <c r="J352" i="1"/>
  <c r="K352" i="1"/>
  <c r="L352" i="1"/>
  <c r="M352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N355" i="1"/>
  <c r="E356" i="1"/>
  <c r="F356" i="1"/>
  <c r="G356" i="1"/>
  <c r="I356" i="1"/>
  <c r="J356" i="1"/>
  <c r="M356" i="1"/>
  <c r="N356" i="1"/>
  <c r="D357" i="1"/>
  <c r="E357" i="1"/>
  <c r="G357" i="1"/>
  <c r="H357" i="1"/>
  <c r="I357" i="1"/>
  <c r="L357" i="1"/>
  <c r="N357" i="1"/>
  <c r="F358" i="1"/>
  <c r="I358" i="1"/>
  <c r="J358" i="1"/>
  <c r="K358" i="1"/>
  <c r="M358" i="1"/>
  <c r="N358" i="1"/>
  <c r="D359" i="1"/>
  <c r="E359" i="1"/>
  <c r="H359" i="1"/>
  <c r="N359" i="1"/>
  <c r="F360" i="1"/>
  <c r="G360" i="1"/>
  <c r="I360" i="1"/>
  <c r="J360" i="1"/>
  <c r="K360" i="1"/>
  <c r="L360" i="1"/>
  <c r="M360" i="1"/>
  <c r="G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E364" i="1"/>
  <c r="F364" i="1"/>
  <c r="G364" i="1"/>
  <c r="H364" i="1"/>
  <c r="I364" i="1"/>
  <c r="K364" i="1"/>
  <c r="L364" i="1"/>
  <c r="M364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K335" i="1"/>
  <c r="J14" i="8"/>
  <c r="D367" i="1"/>
  <c r="E367" i="1"/>
  <c r="G367" i="1"/>
  <c r="H367" i="1"/>
  <c r="I367" i="1"/>
  <c r="J367" i="1"/>
  <c r="K367" i="1"/>
  <c r="L367" i="1"/>
  <c r="M367" i="1"/>
  <c r="F368" i="1"/>
  <c r="G368" i="1"/>
  <c r="H368" i="1"/>
  <c r="I368" i="1"/>
  <c r="K368" i="1"/>
  <c r="L368" i="1"/>
  <c r="M368" i="1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D372" i="1"/>
  <c r="G372" i="1"/>
  <c r="H372" i="1"/>
  <c r="K372" i="1"/>
  <c r="M372" i="1"/>
  <c r="N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5" i="1"/>
  <c r="E405" i="1"/>
  <c r="F405" i="1"/>
  <c r="G405" i="1"/>
  <c r="H405" i="1"/>
  <c r="I405" i="1"/>
  <c r="L405" i="1"/>
  <c r="M405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D409" i="1"/>
  <c r="E409" i="1"/>
  <c r="F409" i="1"/>
  <c r="G409" i="1"/>
  <c r="I409" i="1"/>
  <c r="K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D413" i="1"/>
  <c r="E413" i="1"/>
  <c r="F413" i="1"/>
  <c r="G413" i="1"/>
  <c r="H413" i="1"/>
  <c r="I413" i="1"/>
  <c r="K413" i="1"/>
  <c r="L413" i="1"/>
  <c r="M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7" i="1"/>
  <c r="E417" i="1"/>
  <c r="F417" i="1"/>
  <c r="H417" i="1"/>
  <c r="I417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C419" i="1"/>
  <c r="K419" i="1"/>
  <c r="M419" i="1"/>
  <c r="N419" i="1"/>
  <c r="D420" i="1"/>
  <c r="E420" i="1"/>
  <c r="F420" i="1"/>
  <c r="G420" i="1"/>
  <c r="H420" i="1"/>
  <c r="I420" i="1"/>
  <c r="K420" i="1"/>
  <c r="L420" i="1"/>
  <c r="D421" i="1"/>
  <c r="E421" i="1"/>
  <c r="F421" i="1"/>
  <c r="H421" i="1"/>
  <c r="L421" i="1"/>
  <c r="M421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E425" i="1"/>
  <c r="F425" i="1"/>
  <c r="G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D429" i="1"/>
  <c r="E429" i="1"/>
  <c r="F429" i="1"/>
  <c r="G429" i="1"/>
  <c r="I429" i="1"/>
  <c r="M429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N432" i="1"/>
  <c r="D433" i="1"/>
  <c r="E433" i="1"/>
  <c r="F433" i="1"/>
  <c r="G433" i="1"/>
  <c r="I433" i="1"/>
  <c r="M433" i="1"/>
  <c r="N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J436" i="1"/>
  <c r="L436" i="1"/>
  <c r="M436" i="1"/>
  <c r="N436" i="1"/>
  <c r="D437" i="1"/>
  <c r="E437" i="1"/>
  <c r="F437" i="1"/>
  <c r="G437" i="1"/>
  <c r="I437" i="1"/>
  <c r="K437" i="1"/>
  <c r="L437" i="1"/>
  <c r="M437" i="1"/>
  <c r="N437" i="1"/>
  <c r="D438" i="1"/>
  <c r="F438" i="1"/>
  <c r="G438" i="1"/>
  <c r="H438" i="1"/>
  <c r="I438" i="1"/>
  <c r="L438" i="1"/>
  <c r="M438" i="1"/>
  <c r="D467" i="1"/>
  <c r="E467" i="1"/>
  <c r="F467" i="1"/>
  <c r="F466" i="1"/>
  <c r="E18" i="8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N468" i="1"/>
  <c r="D469" i="1"/>
  <c r="E469" i="1"/>
  <c r="G469" i="1"/>
  <c r="H469" i="1"/>
  <c r="I469" i="1"/>
  <c r="J469" i="1"/>
  <c r="K469" i="1"/>
  <c r="L469" i="1"/>
  <c r="M469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N474" i="1"/>
  <c r="D475" i="1"/>
  <c r="C475" i="1"/>
  <c r="C493" i="4"/>
  <c r="J475" i="1"/>
  <c r="M475" i="1"/>
  <c r="D476" i="1"/>
  <c r="E476" i="1"/>
  <c r="C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C477" i="1"/>
  <c r="I477" i="1"/>
  <c r="J477" i="1"/>
  <c r="K477" i="1"/>
  <c r="L477" i="1"/>
  <c r="M477" i="1"/>
  <c r="E478" i="1"/>
  <c r="F478" i="1"/>
  <c r="G478" i="1"/>
  <c r="H478" i="1"/>
  <c r="I478" i="1"/>
  <c r="J478" i="1"/>
  <c r="K478" i="1"/>
  <c r="L478" i="1"/>
  <c r="M478" i="1"/>
  <c r="N478" i="1"/>
  <c r="F479" i="1"/>
  <c r="C479" i="1"/>
  <c r="G479" i="1"/>
  <c r="H479" i="1"/>
  <c r="D480" i="1"/>
  <c r="C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G482" i="1"/>
  <c r="H482" i="1"/>
  <c r="I482" i="1"/>
  <c r="J482" i="1"/>
  <c r="K482" i="1"/>
  <c r="L482" i="1"/>
  <c r="M482" i="1"/>
  <c r="N483" i="1"/>
  <c r="C483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N487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E491" i="1"/>
  <c r="K491" i="1"/>
  <c r="C491" i="1"/>
  <c r="L491" i="1"/>
  <c r="M491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G495" i="1"/>
  <c r="K495" i="1"/>
  <c r="L495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M498" i="1"/>
  <c r="F499" i="1"/>
  <c r="C499" i="1"/>
  <c r="M499" i="1"/>
  <c r="D500" i="1"/>
  <c r="F500" i="1"/>
  <c r="H500" i="1"/>
  <c r="I500" i="1"/>
  <c r="J500" i="1"/>
  <c r="K500" i="1"/>
  <c r="L500" i="1"/>
  <c r="M500" i="1"/>
  <c r="N500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M502" i="1"/>
  <c r="J503" i="1"/>
  <c r="K503" i="1"/>
  <c r="D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I532" i="1"/>
  <c r="J533" i="1"/>
  <c r="K533" i="1"/>
  <c r="L533" i="1"/>
  <c r="M533" i="1"/>
  <c r="M532" i="1"/>
  <c r="C336" i="2"/>
  <c r="N533" i="1"/>
  <c r="D534" i="1"/>
  <c r="E534" i="1"/>
  <c r="F534" i="1"/>
  <c r="G534" i="1"/>
  <c r="H534" i="1"/>
  <c r="I534" i="1"/>
  <c r="J534" i="1"/>
  <c r="J532" i="1"/>
  <c r="K534" i="1"/>
  <c r="L534" i="1"/>
  <c r="M534" i="1"/>
  <c r="N534" i="1"/>
  <c r="D535" i="1"/>
  <c r="E535" i="1"/>
  <c r="F535" i="1"/>
  <c r="G535" i="1"/>
  <c r="H535" i="1"/>
  <c r="I535" i="1"/>
  <c r="J535" i="1"/>
  <c r="K535" i="1"/>
  <c r="L535" i="1"/>
  <c r="M535" i="1"/>
  <c r="N535" i="1"/>
  <c r="E536" i="1"/>
  <c r="F536" i="1"/>
  <c r="G536" i="1"/>
  <c r="H536" i="1"/>
  <c r="J536" i="1"/>
  <c r="K536" i="1"/>
  <c r="L536" i="1"/>
  <c r="M536" i="1"/>
  <c r="D537" i="1"/>
  <c r="E537" i="1"/>
  <c r="G537" i="1"/>
  <c r="H537" i="1"/>
  <c r="D538" i="1"/>
  <c r="E538" i="1"/>
  <c r="C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N539" i="1"/>
  <c r="E540" i="1"/>
  <c r="F540" i="1"/>
  <c r="G540" i="1"/>
  <c r="H540" i="1"/>
  <c r="J540" i="1"/>
  <c r="K540" i="1"/>
  <c r="L540" i="1"/>
  <c r="M540" i="1"/>
  <c r="N540" i="1"/>
  <c r="E541" i="1"/>
  <c r="H541" i="1"/>
  <c r="J541" i="1"/>
  <c r="L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C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D545" i="1"/>
  <c r="G545" i="1"/>
  <c r="C545" i="1"/>
  <c r="J545" i="1"/>
  <c r="N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C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D549" i="1"/>
  <c r="J549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F552" i="1"/>
  <c r="G552" i="1"/>
  <c r="H552" i="1"/>
  <c r="I552" i="1"/>
  <c r="J552" i="1"/>
  <c r="K552" i="1"/>
  <c r="L552" i="1"/>
  <c r="M552" i="1"/>
  <c r="D553" i="1"/>
  <c r="K553" i="1"/>
  <c r="L553" i="1"/>
  <c r="N553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M557" i="1"/>
  <c r="N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N559" i="1"/>
  <c r="D560" i="1"/>
  <c r="C560" i="1"/>
  <c r="C580" i="4"/>
  <c r="E560" i="1"/>
  <c r="F560" i="1"/>
  <c r="G560" i="1"/>
  <c r="H560" i="1"/>
  <c r="J560" i="1"/>
  <c r="K560" i="1"/>
  <c r="L560" i="1"/>
  <c r="M560" i="1"/>
  <c r="I561" i="1"/>
  <c r="M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N564" i="1"/>
  <c r="F565" i="1"/>
  <c r="I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E569" i="1"/>
  <c r="G569" i="1"/>
  <c r="M569" i="1"/>
  <c r="N569" i="1"/>
  <c r="D570" i="1"/>
  <c r="F570" i="1"/>
  <c r="G570" i="1"/>
  <c r="C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N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H603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N606" i="1"/>
  <c r="E607" i="1"/>
  <c r="H607" i="1"/>
  <c r="C607" i="1"/>
  <c r="J607" i="1"/>
  <c r="L607" i="1"/>
  <c r="N607" i="1"/>
  <c r="D608" i="1"/>
  <c r="C608" i="1"/>
  <c r="E608" i="1"/>
  <c r="F608" i="1"/>
  <c r="G608" i="1"/>
  <c r="H608" i="1"/>
  <c r="I608" i="1"/>
  <c r="J608" i="1"/>
  <c r="K608" i="1"/>
  <c r="M608" i="1"/>
  <c r="N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C611" i="1"/>
  <c r="D612" i="1"/>
  <c r="E612" i="1"/>
  <c r="F612" i="1"/>
  <c r="G612" i="1"/>
  <c r="H612" i="1"/>
  <c r="I612" i="1"/>
  <c r="J612" i="1"/>
  <c r="K612" i="1"/>
  <c r="L612" i="1"/>
  <c r="M612" i="1"/>
  <c r="N612" i="1"/>
  <c r="D613" i="1"/>
  <c r="E613" i="1"/>
  <c r="F613" i="1"/>
  <c r="G613" i="1"/>
  <c r="C613" i="1"/>
  <c r="C635" i="4"/>
  <c r="H613" i="1"/>
  <c r="J613" i="1"/>
  <c r="K613" i="1"/>
  <c r="L613" i="1"/>
  <c r="M613" i="1"/>
  <c r="D614" i="1"/>
  <c r="E614" i="1"/>
  <c r="F614" i="1"/>
  <c r="G614" i="1"/>
  <c r="C614" i="1"/>
  <c r="H614" i="1"/>
  <c r="I614" i="1"/>
  <c r="J614" i="1"/>
  <c r="K614" i="1"/>
  <c r="L614" i="1"/>
  <c r="M614" i="1"/>
  <c r="N614" i="1"/>
  <c r="K615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E618" i="1"/>
  <c r="F618" i="1"/>
  <c r="G618" i="1"/>
  <c r="C618" i="1"/>
  <c r="C640" i="4"/>
  <c r="H618" i="1"/>
  <c r="I618" i="1"/>
  <c r="J618" i="1"/>
  <c r="K618" i="1"/>
  <c r="L618" i="1"/>
  <c r="M618" i="1"/>
  <c r="N618" i="1"/>
  <c r="F619" i="1"/>
  <c r="C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C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G623" i="1"/>
  <c r="C623" i="1"/>
  <c r="H623" i="1"/>
  <c r="I623" i="1"/>
  <c r="N623" i="1"/>
  <c r="D624" i="1"/>
  <c r="E624" i="1"/>
  <c r="F624" i="1"/>
  <c r="F598" i="1"/>
  <c r="G624" i="1"/>
  <c r="H624" i="1"/>
  <c r="I624" i="1"/>
  <c r="J624" i="1"/>
  <c r="K624" i="1"/>
  <c r="L624" i="1"/>
  <c r="M624" i="1"/>
  <c r="N624" i="1"/>
  <c r="D625" i="1"/>
  <c r="E625" i="1"/>
  <c r="F625" i="1"/>
  <c r="G625" i="1"/>
  <c r="C625" i="1"/>
  <c r="H625" i="1"/>
  <c r="I625" i="1"/>
  <c r="J625" i="1"/>
  <c r="K625" i="1"/>
  <c r="L625" i="1"/>
  <c r="M625" i="1"/>
  <c r="D626" i="1"/>
  <c r="E626" i="1"/>
  <c r="F626" i="1"/>
  <c r="G626" i="1"/>
  <c r="H626" i="1"/>
  <c r="I626" i="1"/>
  <c r="J626" i="1"/>
  <c r="K626" i="1"/>
  <c r="L626" i="1"/>
  <c r="M626" i="1"/>
  <c r="N626" i="1"/>
  <c r="E627" i="1"/>
  <c r="G627" i="1"/>
  <c r="C627" i="1"/>
  <c r="C649" i="4"/>
  <c r="K627" i="1"/>
  <c r="M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1" i="1"/>
  <c r="M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K635" i="1"/>
  <c r="D636" i="1"/>
  <c r="E636" i="1"/>
  <c r="F636" i="1"/>
  <c r="G636" i="1"/>
  <c r="H636" i="1"/>
  <c r="I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D666" i="1"/>
  <c r="E666" i="1"/>
  <c r="F666" i="1"/>
  <c r="G666" i="1"/>
  <c r="H666" i="1"/>
  <c r="I666" i="1"/>
  <c r="J666" i="1"/>
  <c r="K666" i="1"/>
  <c r="L666" i="1"/>
  <c r="M666" i="1"/>
  <c r="N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D669" i="1"/>
  <c r="E669" i="1"/>
  <c r="F669" i="1"/>
  <c r="G669" i="1"/>
  <c r="H669" i="1"/>
  <c r="I669" i="1"/>
  <c r="J669" i="1"/>
  <c r="K669" i="1"/>
  <c r="L669" i="1"/>
  <c r="M669" i="1"/>
  <c r="D670" i="1"/>
  <c r="E670" i="1"/>
  <c r="F670" i="1"/>
  <c r="G670" i="1"/>
  <c r="H670" i="1"/>
  <c r="I670" i="1"/>
  <c r="I664" i="1"/>
  <c r="J670" i="1"/>
  <c r="K670" i="1"/>
  <c r="L670" i="1"/>
  <c r="M670" i="1"/>
  <c r="M664" i="1"/>
  <c r="D671" i="1"/>
  <c r="E671" i="1"/>
  <c r="F671" i="1"/>
  <c r="G671" i="1"/>
  <c r="G664" i="1"/>
  <c r="H671" i="1"/>
  <c r="I671" i="1"/>
  <c r="J671" i="1"/>
  <c r="K671" i="1"/>
  <c r="L671" i="1"/>
  <c r="M671" i="1"/>
  <c r="N671" i="1"/>
  <c r="D672" i="1"/>
  <c r="C672" i="1"/>
  <c r="E672" i="1"/>
  <c r="F672" i="1"/>
  <c r="G672" i="1"/>
  <c r="H672" i="1"/>
  <c r="I672" i="1"/>
  <c r="J672" i="1"/>
  <c r="K672" i="1"/>
  <c r="L672" i="1"/>
  <c r="M672" i="1"/>
  <c r="D673" i="1"/>
  <c r="E673" i="1"/>
  <c r="F673" i="1"/>
  <c r="G673" i="1"/>
  <c r="H673" i="1"/>
  <c r="I673" i="1"/>
  <c r="J673" i="1"/>
  <c r="K673" i="1"/>
  <c r="L673" i="1"/>
  <c r="M673" i="1"/>
  <c r="D674" i="1"/>
  <c r="E674" i="1"/>
  <c r="F674" i="1"/>
  <c r="G674" i="1"/>
  <c r="H674" i="1"/>
  <c r="I674" i="1"/>
  <c r="J674" i="1"/>
  <c r="K674" i="1"/>
  <c r="C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D677" i="1"/>
  <c r="E677" i="1"/>
  <c r="C677" i="1"/>
  <c r="C701" i="4"/>
  <c r="F677" i="1"/>
  <c r="G677" i="1"/>
  <c r="H677" i="1"/>
  <c r="I677" i="1"/>
  <c r="J677" i="1"/>
  <c r="K677" i="1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D681" i="1"/>
  <c r="E681" i="1"/>
  <c r="F681" i="1"/>
  <c r="G681" i="1"/>
  <c r="H681" i="1"/>
  <c r="I681" i="1"/>
  <c r="J681" i="1"/>
  <c r="K681" i="1"/>
  <c r="L681" i="1"/>
  <c r="M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C686" i="1"/>
  <c r="C710" i="4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C688" i="1"/>
  <c r="I688" i="1"/>
  <c r="J688" i="1"/>
  <c r="K688" i="1"/>
  <c r="L688" i="1"/>
  <c r="M688" i="1"/>
  <c r="D689" i="1"/>
  <c r="E689" i="1"/>
  <c r="F689" i="1"/>
  <c r="G689" i="1"/>
  <c r="H689" i="1"/>
  <c r="I689" i="1"/>
  <c r="J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E693" i="1"/>
  <c r="F693" i="1"/>
  <c r="G693" i="1"/>
  <c r="H693" i="1"/>
  <c r="I693" i="1"/>
  <c r="J693" i="1"/>
  <c r="K693" i="1"/>
  <c r="L693" i="1"/>
  <c r="M693" i="1"/>
  <c r="N693" i="1"/>
  <c r="D694" i="1"/>
  <c r="E694" i="1"/>
  <c r="F694" i="1"/>
  <c r="G694" i="1"/>
  <c r="H694" i="1"/>
  <c r="C694" i="1"/>
  <c r="I694" i="1"/>
  <c r="J694" i="1"/>
  <c r="K694" i="1"/>
  <c r="L694" i="1"/>
  <c r="M694" i="1"/>
  <c r="N694" i="1"/>
  <c r="D695" i="1"/>
  <c r="E695" i="1"/>
  <c r="F695" i="1"/>
  <c r="G695" i="1"/>
  <c r="H695" i="1"/>
  <c r="C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N696" i="1"/>
  <c r="D697" i="1"/>
  <c r="E697" i="1"/>
  <c r="F697" i="1"/>
  <c r="G697" i="1"/>
  <c r="H697" i="1"/>
  <c r="I697" i="1"/>
  <c r="J697" i="1"/>
  <c r="K697" i="1"/>
  <c r="L697" i="1"/>
  <c r="M697" i="1"/>
  <c r="N697" i="1"/>
  <c r="D698" i="1"/>
  <c r="E698" i="1"/>
  <c r="C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J701" i="1"/>
  <c r="K701" i="1"/>
  <c r="L701" i="1"/>
  <c r="M701" i="1"/>
  <c r="N701" i="1"/>
  <c r="D702" i="1"/>
  <c r="E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N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M734" i="1"/>
  <c r="N734" i="1"/>
  <c r="G735" i="1"/>
  <c r="J735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E737" i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M738" i="1"/>
  <c r="G739" i="1"/>
  <c r="I739" i="1"/>
  <c r="L739" i="1"/>
  <c r="C739" i="1"/>
  <c r="C766" i="4"/>
  <c r="D740" i="1"/>
  <c r="E740" i="1"/>
  <c r="F740" i="1"/>
  <c r="G740" i="1"/>
  <c r="H740" i="1"/>
  <c r="I740" i="1"/>
  <c r="K740" i="1"/>
  <c r="L740" i="1"/>
  <c r="M740" i="1"/>
  <c r="N740" i="1"/>
  <c r="D741" i="1"/>
  <c r="E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D743" i="1"/>
  <c r="E743" i="1"/>
  <c r="H743" i="1"/>
  <c r="M743" i="1"/>
  <c r="D744" i="1"/>
  <c r="E744" i="1"/>
  <c r="F744" i="1"/>
  <c r="G744" i="1"/>
  <c r="H744" i="1"/>
  <c r="I744" i="1"/>
  <c r="K744" i="1"/>
  <c r="L744" i="1"/>
  <c r="M744" i="1"/>
  <c r="D745" i="1"/>
  <c r="E745" i="1"/>
  <c r="F745" i="1"/>
  <c r="G745" i="1"/>
  <c r="H745" i="1"/>
  <c r="I745" i="1"/>
  <c r="J745" i="1"/>
  <c r="J730" i="1"/>
  <c r="C451" i="2"/>
  <c r="D451" i="2"/>
  <c r="E451" i="2"/>
  <c r="K745" i="1"/>
  <c r="L745" i="1"/>
  <c r="M745" i="1"/>
  <c r="N745" i="1"/>
  <c r="E746" i="1"/>
  <c r="F746" i="1"/>
  <c r="G746" i="1"/>
  <c r="I746" i="1"/>
  <c r="J746" i="1"/>
  <c r="K746" i="1"/>
  <c r="L746" i="1"/>
  <c r="M746" i="1"/>
  <c r="N746" i="1"/>
  <c r="J747" i="1"/>
  <c r="D748" i="1"/>
  <c r="E748" i="1"/>
  <c r="F748" i="1"/>
  <c r="G748" i="1"/>
  <c r="H748" i="1"/>
  <c r="I748" i="1"/>
  <c r="K748" i="1"/>
  <c r="L748" i="1"/>
  <c r="M748" i="1"/>
  <c r="D749" i="1"/>
  <c r="E749" i="1"/>
  <c r="F749" i="1"/>
  <c r="G749" i="1"/>
  <c r="H749" i="1"/>
  <c r="I749" i="1"/>
  <c r="J749" i="1"/>
  <c r="K749" i="1"/>
  <c r="L749" i="1"/>
  <c r="L730" i="1"/>
  <c r="M749" i="1"/>
  <c r="N749" i="1"/>
  <c r="E750" i="1"/>
  <c r="G750" i="1"/>
  <c r="G730" i="1"/>
  <c r="H750" i="1"/>
  <c r="I750" i="1"/>
  <c r="J750" i="1"/>
  <c r="K750" i="1"/>
  <c r="M750" i="1"/>
  <c r="N750" i="1"/>
  <c r="F751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C754" i="1"/>
  <c r="C781" i="4"/>
  <c r="E754" i="1"/>
  <c r="F754" i="1"/>
  <c r="G754" i="1"/>
  <c r="H754" i="1"/>
  <c r="I754" i="1"/>
  <c r="J754" i="1"/>
  <c r="K754" i="1"/>
  <c r="M754" i="1"/>
  <c r="N754" i="1"/>
  <c r="E755" i="1"/>
  <c r="H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E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M758" i="1"/>
  <c r="E759" i="1"/>
  <c r="K759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M762" i="1"/>
  <c r="N762" i="1"/>
  <c r="J763" i="1"/>
  <c r="L763" i="1"/>
  <c r="D764" i="1"/>
  <c r="E764" i="1"/>
  <c r="F764" i="1"/>
  <c r="G764" i="1"/>
  <c r="H764" i="1"/>
  <c r="C764" i="1"/>
  <c r="J764" i="1"/>
  <c r="K764" i="1"/>
  <c r="L764" i="1"/>
  <c r="M764" i="1"/>
  <c r="N764" i="1"/>
  <c r="D765" i="1"/>
  <c r="E765" i="1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L766" i="1"/>
  <c r="M766" i="1"/>
  <c r="N766" i="1"/>
  <c r="D767" i="1"/>
  <c r="C767" i="1"/>
  <c r="N767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C797" i="1"/>
  <c r="J797" i="1"/>
  <c r="L797" i="1"/>
  <c r="M797" i="1"/>
  <c r="N797" i="1"/>
  <c r="D798" i="1"/>
  <c r="E798" i="1"/>
  <c r="F798" i="1"/>
  <c r="F795" i="1"/>
  <c r="G798" i="1"/>
  <c r="H798" i="1"/>
  <c r="I798" i="1"/>
  <c r="J798" i="1"/>
  <c r="J795" i="1"/>
  <c r="I25" i="8"/>
  <c r="K798" i="1"/>
  <c r="L798" i="1"/>
  <c r="M798" i="1"/>
  <c r="N798" i="1"/>
  <c r="D799" i="1"/>
  <c r="E799" i="1"/>
  <c r="F799" i="1"/>
  <c r="G799" i="1"/>
  <c r="H799" i="1"/>
  <c r="J799" i="1"/>
  <c r="K799" i="1"/>
  <c r="L799" i="1"/>
  <c r="M799" i="1"/>
  <c r="F800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C802" i="1"/>
  <c r="F802" i="1"/>
  <c r="G802" i="1"/>
  <c r="I802" i="1"/>
  <c r="J802" i="1"/>
  <c r="K802" i="1"/>
  <c r="L802" i="1"/>
  <c r="M802" i="1"/>
  <c r="D803" i="1"/>
  <c r="E803" i="1"/>
  <c r="F803" i="1"/>
  <c r="G803" i="1"/>
  <c r="H803" i="1"/>
  <c r="J803" i="1"/>
  <c r="K803" i="1"/>
  <c r="L803" i="1"/>
  <c r="D804" i="1"/>
  <c r="E804" i="1"/>
  <c r="C804" i="1"/>
  <c r="C834" i="4"/>
  <c r="P834" i="4"/>
  <c r="K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E807" i="1"/>
  <c r="C807" i="1"/>
  <c r="C837" i="4"/>
  <c r="P837" i="4"/>
  <c r="G807" i="1"/>
  <c r="H807" i="1"/>
  <c r="I807" i="1"/>
  <c r="J807" i="1"/>
  <c r="K807" i="1"/>
  <c r="L807" i="1"/>
  <c r="D808" i="1"/>
  <c r="E808" i="1"/>
  <c r="N808" i="1"/>
  <c r="D809" i="1"/>
  <c r="E809" i="1"/>
  <c r="F809" i="1"/>
  <c r="G809" i="1"/>
  <c r="I809" i="1"/>
  <c r="J809" i="1"/>
  <c r="K809" i="1"/>
  <c r="L809" i="1"/>
  <c r="M809" i="1"/>
  <c r="D810" i="1"/>
  <c r="C810" i="1"/>
  <c r="E810" i="1"/>
  <c r="F810" i="1"/>
  <c r="G810" i="1"/>
  <c r="H810" i="1"/>
  <c r="K810" i="1"/>
  <c r="L810" i="1"/>
  <c r="M810" i="1"/>
  <c r="D811" i="1"/>
  <c r="E811" i="1"/>
  <c r="G811" i="1"/>
  <c r="H811" i="1"/>
  <c r="C811" i="1"/>
  <c r="I811" i="1"/>
  <c r="J811" i="1"/>
  <c r="K811" i="1"/>
  <c r="L811" i="1"/>
  <c r="N811" i="1"/>
  <c r="F812" i="1"/>
  <c r="C812" i="1"/>
  <c r="I812" i="1"/>
  <c r="L812" i="1"/>
  <c r="N812" i="1"/>
  <c r="D813" i="1"/>
  <c r="C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E815" i="1"/>
  <c r="C815" i="1"/>
  <c r="C845" i="4"/>
  <c r="F815" i="1"/>
  <c r="G815" i="1"/>
  <c r="H815" i="1"/>
  <c r="I815" i="1"/>
  <c r="J815" i="1"/>
  <c r="K815" i="1"/>
  <c r="L815" i="1"/>
  <c r="M815" i="1"/>
  <c r="N815" i="1"/>
  <c r="N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C818" i="1"/>
  <c r="I818" i="1"/>
  <c r="J818" i="1"/>
  <c r="K818" i="1"/>
  <c r="L818" i="1"/>
  <c r="M818" i="1"/>
  <c r="D819" i="1"/>
  <c r="E819" i="1"/>
  <c r="G819" i="1"/>
  <c r="H819" i="1"/>
  <c r="I819" i="1"/>
  <c r="J819" i="1"/>
  <c r="K819" i="1"/>
  <c r="L819" i="1"/>
  <c r="M819" i="1"/>
  <c r="N819" i="1"/>
  <c r="E820" i="1"/>
  <c r="F820" i="1"/>
  <c r="C820" i="1"/>
  <c r="I820" i="1"/>
  <c r="J820" i="1"/>
  <c r="N820" i="1"/>
  <c r="D821" i="1"/>
  <c r="C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C823" i="1"/>
  <c r="C853" i="4"/>
  <c r="E823" i="1"/>
  <c r="F823" i="1"/>
  <c r="G823" i="1"/>
  <c r="H823" i="1"/>
  <c r="I823" i="1"/>
  <c r="J823" i="1"/>
  <c r="K823" i="1"/>
  <c r="L823" i="1"/>
  <c r="D824" i="1"/>
  <c r="G824" i="1"/>
  <c r="I824" i="1"/>
  <c r="J824" i="1"/>
  <c r="L824" i="1"/>
  <c r="D825" i="1"/>
  <c r="E825" i="1"/>
  <c r="F825" i="1"/>
  <c r="G825" i="1"/>
  <c r="H825" i="1"/>
  <c r="I825" i="1"/>
  <c r="K825" i="1"/>
  <c r="L825" i="1"/>
  <c r="M825" i="1"/>
  <c r="N825" i="1"/>
  <c r="D826" i="1"/>
  <c r="E826" i="1"/>
  <c r="F826" i="1"/>
  <c r="G826" i="1"/>
  <c r="C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L831" i="1"/>
  <c r="M831" i="1"/>
  <c r="N831" i="1"/>
  <c r="D832" i="1"/>
  <c r="C832" i="1"/>
  <c r="E832" i="1"/>
  <c r="J832" i="1"/>
  <c r="D833" i="1"/>
  <c r="E833" i="1"/>
  <c r="F833" i="1"/>
  <c r="G833" i="1"/>
  <c r="H833" i="1"/>
  <c r="I833" i="1"/>
  <c r="K833" i="1"/>
  <c r="L833" i="1"/>
  <c r="M833" i="1"/>
  <c r="AD224" i="5"/>
  <c r="K204" i="1"/>
  <c r="C227" i="1"/>
  <c r="C217" i="1"/>
  <c r="C233" i="1"/>
  <c r="J195" i="3"/>
  <c r="K195" i="3"/>
  <c r="L195" i="3"/>
  <c r="J199" i="3"/>
  <c r="K199" i="3"/>
  <c r="L199" i="3"/>
  <c r="J204" i="3"/>
  <c r="K204" i="3"/>
  <c r="L204" i="3"/>
  <c r="J185" i="3"/>
  <c r="K185" i="3"/>
  <c r="L185" i="3"/>
  <c r="J193" i="3"/>
  <c r="K193" i="3"/>
  <c r="L193" i="3"/>
  <c r="J194" i="3"/>
  <c r="K194" i="3"/>
  <c r="L194" i="3"/>
  <c r="P227" i="5"/>
  <c r="J171" i="3"/>
  <c r="K171" i="3"/>
  <c r="L171" i="3"/>
  <c r="B224" i="5"/>
  <c r="AJ224" i="5"/>
  <c r="Y227" i="5"/>
  <c r="Y226" i="5"/>
  <c r="M227" i="5"/>
  <c r="M226" i="5"/>
  <c r="J183" i="3"/>
  <c r="K183" i="3"/>
  <c r="L183" i="3"/>
  <c r="J177" i="3"/>
  <c r="K177" i="3"/>
  <c r="L177" i="3"/>
  <c r="C224" i="5"/>
  <c r="AH227" i="5"/>
  <c r="AH226" i="5"/>
  <c r="J227" i="5"/>
  <c r="J226" i="5"/>
  <c r="G227" i="5"/>
  <c r="G226" i="5"/>
  <c r="J167" i="3"/>
  <c r="D227" i="5"/>
  <c r="D226" i="5"/>
  <c r="J187" i="3"/>
  <c r="K187" i="3"/>
  <c r="L187" i="3"/>
  <c r="J178" i="3"/>
  <c r="K178" i="3"/>
  <c r="L178" i="3"/>
  <c r="J220" i="3"/>
  <c r="K220" i="3"/>
  <c r="L220" i="3"/>
  <c r="AE286" i="5"/>
  <c r="J219" i="3"/>
  <c r="K219" i="3"/>
  <c r="L219" i="3"/>
  <c r="G231" i="3"/>
  <c r="H231" i="3"/>
  <c r="J255" i="3"/>
  <c r="K255" i="3"/>
  <c r="L255" i="3"/>
  <c r="J228" i="3"/>
  <c r="K228" i="3"/>
  <c r="L228" i="3"/>
  <c r="Y286" i="5"/>
  <c r="P286" i="5"/>
  <c r="AH286" i="5"/>
  <c r="AH285" i="5"/>
  <c r="J286" i="5"/>
  <c r="K222" i="3"/>
  <c r="L222" i="3"/>
  <c r="G246" i="3"/>
  <c r="J241" i="3"/>
  <c r="K241" i="3"/>
  <c r="L241" i="3"/>
  <c r="N364" i="1"/>
  <c r="H300" i="3"/>
  <c r="J296" i="3"/>
  <c r="K296" i="3"/>
  <c r="L296" i="3"/>
  <c r="J343" i="5"/>
  <c r="J342" i="5"/>
  <c r="J289" i="3"/>
  <c r="K289" i="3"/>
  <c r="L289" i="3"/>
  <c r="J274" i="3"/>
  <c r="K274" i="3"/>
  <c r="L274" i="3"/>
  <c r="J291" i="3"/>
  <c r="K291" i="3"/>
  <c r="L291" i="3"/>
  <c r="J279" i="3"/>
  <c r="K279" i="3"/>
  <c r="L279" i="3"/>
  <c r="V343" i="5"/>
  <c r="V342" i="5"/>
  <c r="J273" i="3"/>
  <c r="AH343" i="5"/>
  <c r="AH342" i="5"/>
  <c r="B340" i="5"/>
  <c r="I336" i="1"/>
  <c r="F337" i="1"/>
  <c r="M271" i="1"/>
  <c r="K271" i="1"/>
  <c r="X283" i="5"/>
  <c r="U283" i="5"/>
  <c r="I270" i="1"/>
  <c r="L283" i="5"/>
  <c r="E272" i="1"/>
  <c r="F283" i="5"/>
  <c r="D272" i="1"/>
  <c r="G402" i="1"/>
  <c r="J343" i="3"/>
  <c r="K343" i="3"/>
  <c r="L343" i="3"/>
  <c r="N415" i="1"/>
  <c r="J330" i="3"/>
  <c r="K330" i="3"/>
  <c r="L330" i="3"/>
  <c r="H409" i="1"/>
  <c r="E410" i="1"/>
  <c r="J331" i="3"/>
  <c r="K331" i="3"/>
  <c r="L331" i="3"/>
  <c r="M401" i="1"/>
  <c r="L403" i="1"/>
  <c r="I401" i="1"/>
  <c r="AE403" i="5"/>
  <c r="AE402" i="5"/>
  <c r="L400" i="5"/>
  <c r="J347" i="3"/>
  <c r="K347" i="3"/>
  <c r="L347" i="3"/>
  <c r="I400" i="5"/>
  <c r="AG400" i="5"/>
  <c r="J328" i="3"/>
  <c r="K328" i="3"/>
  <c r="L328" i="3"/>
  <c r="O400" i="5"/>
  <c r="D403" i="5"/>
  <c r="D402" i="5"/>
  <c r="F400" i="5"/>
  <c r="J326" i="3"/>
  <c r="H352" i="3"/>
  <c r="K403" i="1"/>
  <c r="G322" i="3"/>
  <c r="G360" i="3"/>
  <c r="J322" i="3"/>
  <c r="K322" i="3"/>
  <c r="L322" i="3"/>
  <c r="P403" i="5"/>
  <c r="P402" i="5"/>
  <c r="J403" i="5"/>
  <c r="J402" i="5"/>
  <c r="J352" i="3"/>
  <c r="K352" i="3"/>
  <c r="L352" i="3"/>
  <c r="G403" i="5"/>
  <c r="J359" i="3"/>
  <c r="J406" i="3"/>
  <c r="K406" i="3"/>
  <c r="L406" i="3"/>
  <c r="J388" i="3"/>
  <c r="K388" i="3"/>
  <c r="L388" i="3"/>
  <c r="J400" i="3"/>
  <c r="K400" i="3"/>
  <c r="L400" i="3"/>
  <c r="H380" i="3"/>
  <c r="AG457" i="5"/>
  <c r="J471" i="1"/>
  <c r="I471" i="1"/>
  <c r="H471" i="1"/>
  <c r="G471" i="1"/>
  <c r="F471" i="1"/>
  <c r="I457" i="5"/>
  <c r="AB460" i="5"/>
  <c r="AB459" i="5"/>
  <c r="J410" i="3"/>
  <c r="K410" i="3"/>
  <c r="L410" i="3"/>
  <c r="K402" i="3"/>
  <c r="L402" i="3"/>
  <c r="J390" i="3"/>
  <c r="K390" i="3"/>
  <c r="L390" i="3"/>
  <c r="J397" i="3"/>
  <c r="K397" i="3"/>
  <c r="L397" i="3"/>
  <c r="S460" i="5"/>
  <c r="S459" i="5"/>
  <c r="J378" i="3"/>
  <c r="K378" i="3"/>
  <c r="L378" i="3"/>
  <c r="M460" i="5"/>
  <c r="M459" i="5"/>
  <c r="G460" i="5"/>
  <c r="G459" i="5"/>
  <c r="J460" i="5"/>
  <c r="AE460" i="5"/>
  <c r="AE459" i="5"/>
  <c r="J374" i="3"/>
  <c r="K374" i="3"/>
  <c r="L374" i="3"/>
  <c r="J452" i="3"/>
  <c r="J446" i="3"/>
  <c r="K446" i="3"/>
  <c r="L446" i="3"/>
  <c r="J444" i="3"/>
  <c r="K444" i="3"/>
  <c r="L444" i="3"/>
  <c r="J440" i="3"/>
  <c r="V518" i="5"/>
  <c r="AE518" i="5"/>
  <c r="AE517" i="5"/>
  <c r="M518" i="5"/>
  <c r="M517" i="5"/>
  <c r="G518" i="5"/>
  <c r="G517" i="5"/>
  <c r="D518" i="5"/>
  <c r="H432" i="3"/>
  <c r="AH518" i="5"/>
  <c r="Y518" i="5"/>
  <c r="Y517" i="5"/>
  <c r="G432" i="3"/>
  <c r="M537" i="1"/>
  <c r="K537" i="1"/>
  <c r="I537" i="1"/>
  <c r="J481" i="3"/>
  <c r="K481" i="3"/>
  <c r="L481" i="3"/>
  <c r="C609" i="1"/>
  <c r="J510" i="3"/>
  <c r="K510" i="3"/>
  <c r="L510" i="3"/>
  <c r="J515" i="3"/>
  <c r="K515" i="3"/>
  <c r="L515" i="3"/>
  <c r="J505" i="3"/>
  <c r="K505" i="3"/>
  <c r="L505" i="3"/>
  <c r="S576" i="5"/>
  <c r="S575" i="5"/>
  <c r="AH576" i="5"/>
  <c r="AH575" i="5"/>
  <c r="Y576" i="5"/>
  <c r="Y575" i="5"/>
  <c r="J576" i="5"/>
  <c r="J575" i="5"/>
  <c r="G576" i="5"/>
  <c r="G575" i="5"/>
  <c r="G509" i="3"/>
  <c r="L603" i="1"/>
  <c r="L598" i="1"/>
  <c r="X573" i="5"/>
  <c r="I603" i="1"/>
  <c r="G603" i="1"/>
  <c r="C610" i="1"/>
  <c r="C632" i="4"/>
  <c r="F573" i="5"/>
  <c r="C700" i="1"/>
  <c r="J537" i="3"/>
  <c r="K537" i="3"/>
  <c r="L537" i="3"/>
  <c r="J545" i="3"/>
  <c r="K545" i="3"/>
  <c r="L545" i="3"/>
  <c r="J535" i="3"/>
  <c r="K535" i="3"/>
  <c r="L535" i="3"/>
  <c r="J531" i="3"/>
  <c r="K531" i="3"/>
  <c r="L531" i="3"/>
  <c r="J529" i="3"/>
  <c r="Y635" i="5"/>
  <c r="J635" i="5"/>
  <c r="G635" i="5"/>
  <c r="G634" i="5"/>
  <c r="J566" i="3"/>
  <c r="K566" i="3"/>
  <c r="L566" i="3"/>
  <c r="C736" i="1"/>
  <c r="U691" i="5"/>
  <c r="H735" i="1"/>
  <c r="F734" i="1"/>
  <c r="C765" i="1"/>
  <c r="E735" i="1"/>
  <c r="C747" i="1"/>
  <c r="C774" i="4"/>
  <c r="D735" i="1"/>
  <c r="J593" i="3"/>
  <c r="J601" i="3"/>
  <c r="K601" i="3"/>
  <c r="L601" i="3"/>
  <c r="C751" i="1"/>
  <c r="J588" i="3"/>
  <c r="K588" i="3"/>
  <c r="L588" i="3"/>
  <c r="J583" i="3"/>
  <c r="K583" i="3"/>
  <c r="L583" i="3"/>
  <c r="J584" i="3"/>
  <c r="AE694" i="5"/>
  <c r="AE693" i="5"/>
  <c r="G694" i="5"/>
  <c r="G693" i="5"/>
  <c r="M694" i="5"/>
  <c r="M693" i="5"/>
  <c r="Y694" i="5"/>
  <c r="Y693" i="5"/>
  <c r="J611" i="3"/>
  <c r="K611" i="3"/>
  <c r="L611" i="3"/>
  <c r="C763" i="1"/>
  <c r="J612" i="3"/>
  <c r="K612" i="3"/>
  <c r="L612" i="3"/>
  <c r="G587" i="3"/>
  <c r="J587" i="3"/>
  <c r="AG750" i="5"/>
  <c r="L800" i="1"/>
  <c r="K800" i="1"/>
  <c r="R750" i="5"/>
  <c r="O750" i="5"/>
  <c r="C808" i="1"/>
  <c r="D800" i="1"/>
  <c r="C800" i="1"/>
  <c r="J637" i="3"/>
  <c r="K637" i="3"/>
  <c r="L637" i="3"/>
  <c r="J649" i="3"/>
  <c r="K649" i="3"/>
  <c r="L649" i="3"/>
  <c r="J640" i="3"/>
  <c r="D753" i="5"/>
  <c r="D752" i="5"/>
  <c r="J651" i="3"/>
  <c r="K651" i="3"/>
  <c r="L651" i="3"/>
  <c r="P753" i="5"/>
  <c r="P752" i="5"/>
  <c r="J659" i="3"/>
  <c r="K659" i="3"/>
  <c r="L659" i="3"/>
  <c r="J658" i="3"/>
  <c r="G753" i="5"/>
  <c r="J667" i="3"/>
  <c r="K667" i="3"/>
  <c r="L667" i="3"/>
  <c r="G662" i="3"/>
  <c r="J662" i="3"/>
  <c r="K662" i="3"/>
  <c r="L662" i="3"/>
  <c r="J655" i="3"/>
  <c r="K655" i="3"/>
  <c r="L655" i="3"/>
  <c r="J635" i="3"/>
  <c r="K635" i="3"/>
  <c r="L635" i="3"/>
  <c r="J634" i="3"/>
  <c r="J660" i="3"/>
  <c r="K660" i="3"/>
  <c r="L660" i="3"/>
  <c r="C825" i="1"/>
  <c r="J643" i="3"/>
  <c r="K643" i="3"/>
  <c r="L643" i="3"/>
  <c r="L37" i="5"/>
  <c r="AJ13" i="5"/>
  <c r="R13" i="5"/>
  <c r="L13" i="5"/>
  <c r="AJ11" i="5"/>
  <c r="O10" i="5"/>
  <c r="X9" i="5"/>
  <c r="J668" i="3"/>
  <c r="K668" i="3"/>
  <c r="L668" i="3"/>
  <c r="J648" i="3"/>
  <c r="J654" i="3"/>
  <c r="K654" i="3"/>
  <c r="L654" i="3"/>
  <c r="S753" i="5"/>
  <c r="S752" i="5"/>
  <c r="AH693" i="5"/>
  <c r="J580" i="3"/>
  <c r="K580" i="3"/>
  <c r="L580" i="3"/>
  <c r="J582" i="3"/>
  <c r="K582" i="3"/>
  <c r="L582" i="3"/>
  <c r="C691" i="5"/>
  <c r="AB694" i="5"/>
  <c r="AB693" i="5"/>
  <c r="J614" i="3"/>
  <c r="K614" i="3"/>
  <c r="L614" i="3"/>
  <c r="J613" i="3"/>
  <c r="K613" i="3"/>
  <c r="L613" i="3"/>
  <c r="C759" i="1"/>
  <c r="C755" i="1"/>
  <c r="J591" i="3"/>
  <c r="K591" i="3"/>
  <c r="L591" i="3"/>
  <c r="J602" i="3"/>
  <c r="K602" i="3"/>
  <c r="L602" i="3"/>
  <c r="J594" i="3"/>
  <c r="K594" i="3"/>
  <c r="L594" i="3"/>
  <c r="J536" i="3"/>
  <c r="K536" i="3"/>
  <c r="L536" i="3"/>
  <c r="J551" i="3"/>
  <c r="K551" i="3"/>
  <c r="L551" i="3"/>
  <c r="J530" i="3"/>
  <c r="K530" i="3"/>
  <c r="L530" i="3"/>
  <c r="J549" i="3"/>
  <c r="K549" i="3"/>
  <c r="L549" i="3"/>
  <c r="S635" i="5"/>
  <c r="S634" i="5"/>
  <c r="C683" i="1"/>
  <c r="C682" i="1"/>
  <c r="C706" i="4"/>
  <c r="H532" i="3"/>
  <c r="J532" i="3"/>
  <c r="J553" i="3"/>
  <c r="C629" i="1"/>
  <c r="C651" i="4"/>
  <c r="J483" i="3"/>
  <c r="K483" i="3"/>
  <c r="L483" i="3"/>
  <c r="C631" i="1"/>
  <c r="C653" i="4"/>
  <c r="C622" i="1"/>
  <c r="C616" i="1"/>
  <c r="J513" i="3"/>
  <c r="K513" i="3"/>
  <c r="L513" i="3"/>
  <c r="M575" i="5"/>
  <c r="J500" i="3"/>
  <c r="K500" i="3"/>
  <c r="L500" i="3"/>
  <c r="C604" i="1"/>
  <c r="B573" i="5"/>
  <c r="J511" i="3"/>
  <c r="K511" i="3"/>
  <c r="L511" i="3"/>
  <c r="J426" i="3"/>
  <c r="K426" i="3"/>
  <c r="L426" i="3"/>
  <c r="J428" i="3"/>
  <c r="K450" i="3"/>
  <c r="L450" i="3"/>
  <c r="C540" i="1"/>
  <c r="C563" i="1"/>
  <c r="C583" i="4"/>
  <c r="C559" i="1"/>
  <c r="J518" i="5"/>
  <c r="AJ45" i="5"/>
  <c r="AA32" i="5"/>
  <c r="C561" i="1"/>
  <c r="J461" i="3"/>
  <c r="K461" i="3"/>
  <c r="L461" i="3"/>
  <c r="S518" i="5"/>
  <c r="S517" i="5"/>
  <c r="J454" i="3"/>
  <c r="K454" i="3"/>
  <c r="L454" i="3"/>
  <c r="C557" i="1"/>
  <c r="J376" i="3"/>
  <c r="K376" i="3"/>
  <c r="L376" i="3"/>
  <c r="N466" i="1"/>
  <c r="C298" i="2"/>
  <c r="D298" i="2"/>
  <c r="E298" i="2"/>
  <c r="J381" i="3"/>
  <c r="K381" i="3"/>
  <c r="L381" i="3"/>
  <c r="J391" i="3"/>
  <c r="K391" i="3"/>
  <c r="L391" i="3"/>
  <c r="C500" i="1"/>
  <c r="M466" i="1"/>
  <c r="C457" i="5"/>
  <c r="J409" i="3"/>
  <c r="K409" i="3"/>
  <c r="L409" i="3"/>
  <c r="J396" i="3"/>
  <c r="K396" i="3"/>
  <c r="L396" i="3"/>
  <c r="C497" i="1"/>
  <c r="C515" i="4"/>
  <c r="C503" i="1"/>
  <c r="C488" i="1"/>
  <c r="G412" i="3"/>
  <c r="J405" i="3"/>
  <c r="K405" i="3"/>
  <c r="L405" i="3"/>
  <c r="B457" i="5"/>
  <c r="J466" i="1"/>
  <c r="C294" i="2"/>
  <c r="J380" i="3"/>
  <c r="K380" i="3"/>
  <c r="L380" i="3"/>
  <c r="J392" i="3"/>
  <c r="K392" i="3"/>
  <c r="L392" i="3"/>
  <c r="C496" i="1"/>
  <c r="C514" i="4"/>
  <c r="C487" i="1"/>
  <c r="C427" i="1"/>
  <c r="C434" i="1"/>
  <c r="C417" i="1"/>
  <c r="C414" i="1"/>
  <c r="J348" i="3"/>
  <c r="K348" i="3"/>
  <c r="L348" i="3"/>
  <c r="J345" i="3"/>
  <c r="K345" i="3"/>
  <c r="L345" i="3"/>
  <c r="C423" i="1"/>
  <c r="C439" i="4"/>
  <c r="C425" i="1"/>
  <c r="B400" i="5"/>
  <c r="J355" i="3"/>
  <c r="K355" i="3"/>
  <c r="L355" i="3"/>
  <c r="C418" i="1"/>
  <c r="C420" i="1"/>
  <c r="C405" i="1"/>
  <c r="J333" i="3"/>
  <c r="K333" i="3"/>
  <c r="L333" i="3"/>
  <c r="C409" i="1"/>
  <c r="C428" i="1"/>
  <c r="C444" i="4"/>
  <c r="AJ400" i="5"/>
  <c r="C437" i="1"/>
  <c r="J327" i="3"/>
  <c r="K327" i="3"/>
  <c r="L327" i="3"/>
  <c r="J324" i="3"/>
  <c r="J323" i="3"/>
  <c r="O32" i="5"/>
  <c r="AJ25" i="5"/>
  <c r="L21" i="5"/>
  <c r="AG20" i="5"/>
  <c r="AD19" i="5"/>
  <c r="F17" i="5"/>
  <c r="AA10" i="5"/>
  <c r="R9" i="5"/>
  <c r="L9" i="5"/>
  <c r="F9" i="5"/>
  <c r="C424" i="1"/>
  <c r="J281" i="3"/>
  <c r="K281" i="3"/>
  <c r="L281" i="3"/>
  <c r="C373" i="1"/>
  <c r="C344" i="1"/>
  <c r="C356" i="4"/>
  <c r="C346" i="1"/>
  <c r="C358" i="4"/>
  <c r="C354" i="1"/>
  <c r="C358" i="1"/>
  <c r="C370" i="4"/>
  <c r="C368" i="1"/>
  <c r="C349" i="1"/>
  <c r="C370" i="1"/>
  <c r="C339" i="1"/>
  <c r="J300" i="3"/>
  <c r="K300" i="3"/>
  <c r="L300" i="3"/>
  <c r="J285" i="3"/>
  <c r="K285" i="3"/>
  <c r="L285" i="3"/>
  <c r="J284" i="3"/>
  <c r="K284" i="3"/>
  <c r="L284" i="3"/>
  <c r="J307" i="3"/>
  <c r="K307" i="3"/>
  <c r="L307" i="3"/>
  <c r="C340" i="1"/>
  <c r="P343" i="5"/>
  <c r="P342" i="5"/>
  <c r="D343" i="5"/>
  <c r="D342" i="5"/>
  <c r="J280" i="3"/>
  <c r="K280" i="3"/>
  <c r="L280" i="3"/>
  <c r="C361" i="1"/>
  <c r="C357" i="1"/>
  <c r="P853" i="4"/>
  <c r="C577" i="4"/>
  <c r="J636" i="3"/>
  <c r="J634" i="5"/>
  <c r="J70" i="3"/>
  <c r="C382" i="4"/>
  <c r="C421" i="4"/>
  <c r="C506" i="4"/>
  <c r="C581" i="4"/>
  <c r="J509" i="3"/>
  <c r="K509" i="3"/>
  <c r="L509" i="3"/>
  <c r="C794" i="4"/>
  <c r="C734" i="1"/>
  <c r="C761" i="4"/>
  <c r="K593" i="3"/>
  <c r="L593" i="3"/>
  <c r="C631" i="4"/>
  <c r="D532" i="1"/>
  <c r="C19" i="8"/>
  <c r="C373" i="4"/>
  <c r="C350" i="1"/>
  <c r="D338" i="1"/>
  <c r="F340" i="5"/>
  <c r="C372" i="1"/>
  <c r="I340" i="5"/>
  <c r="C369" i="4"/>
  <c r="H335" i="1"/>
  <c r="C214" i="2"/>
  <c r="D214" i="2"/>
  <c r="E214" i="2"/>
  <c r="U340" i="5"/>
  <c r="I338" i="1"/>
  <c r="I335" i="1"/>
  <c r="J364" i="1"/>
  <c r="C364" i="1"/>
  <c r="X340" i="5"/>
  <c r="C363" i="1"/>
  <c r="C359" i="1"/>
  <c r="C371" i="4"/>
  <c r="L336" i="1"/>
  <c r="L335" i="1"/>
  <c r="C218" i="2"/>
  <c r="AD340" i="5"/>
  <c r="M336" i="1"/>
  <c r="M335" i="1"/>
  <c r="AG340" i="5"/>
  <c r="R400" i="5"/>
  <c r="H429" i="1"/>
  <c r="C440" i="4"/>
  <c r="I406" i="1"/>
  <c r="C406" i="1"/>
  <c r="U400" i="5"/>
  <c r="J402" i="1"/>
  <c r="C402" i="1"/>
  <c r="X400" i="5"/>
  <c r="K421" i="1"/>
  <c r="AA400" i="5"/>
  <c r="C493" i="1"/>
  <c r="C511" i="4"/>
  <c r="F457" i="5"/>
  <c r="K471" i="1"/>
  <c r="AA457" i="5"/>
  <c r="AD457" i="5"/>
  <c r="L467" i="1"/>
  <c r="O515" i="5"/>
  <c r="C565" i="4"/>
  <c r="AD515" i="5"/>
  <c r="L546" i="1"/>
  <c r="C546" i="1"/>
  <c r="C566" i="4"/>
  <c r="F603" i="1"/>
  <c r="L573" i="5"/>
  <c r="O573" i="5"/>
  <c r="G599" i="1"/>
  <c r="K752" i="1"/>
  <c r="AA691" i="5"/>
  <c r="AD691" i="5"/>
  <c r="L750" i="1"/>
  <c r="U750" i="5"/>
  <c r="I799" i="1"/>
  <c r="I795" i="1"/>
  <c r="C489" i="2"/>
  <c r="D489" i="2"/>
  <c r="E489" i="2"/>
  <c r="C799" i="1"/>
  <c r="C796" i="1"/>
  <c r="C632" i="1"/>
  <c r="C654" i="4"/>
  <c r="C290" i="2"/>
  <c r="D290" i="2"/>
  <c r="E290" i="2"/>
  <c r="C369" i="1"/>
  <c r="C381" i="4"/>
  <c r="C636" i="1"/>
  <c r="H532" i="1"/>
  <c r="C331" i="2"/>
  <c r="C484" i="1"/>
  <c r="C620" i="1"/>
  <c r="C352" i="4"/>
  <c r="C735" i="1"/>
  <c r="D598" i="1"/>
  <c r="C558" i="4"/>
  <c r="X515" i="5"/>
  <c r="C497" i="4"/>
  <c r="C474" i="1"/>
  <c r="C492" i="4"/>
  <c r="I466" i="1"/>
  <c r="C342" i="1"/>
  <c r="C605" i="1"/>
  <c r="G542" i="1"/>
  <c r="C541" i="1"/>
  <c r="C492" i="1"/>
  <c r="C490" i="1"/>
  <c r="C472" i="1"/>
  <c r="D470" i="1"/>
  <c r="C470" i="1"/>
  <c r="J485" i="3"/>
  <c r="K485" i="3"/>
  <c r="L485" i="3"/>
  <c r="C433" i="4"/>
  <c r="K795" i="1"/>
  <c r="C634" i="1"/>
  <c r="K532" i="1"/>
  <c r="J19" i="8"/>
  <c r="C517" i="4"/>
  <c r="G466" i="1"/>
  <c r="G400" i="1"/>
  <c r="F15" i="8"/>
  <c r="C601" i="1"/>
  <c r="C565" i="1"/>
  <c r="C558" i="1"/>
  <c r="C430" i="1"/>
  <c r="C413" i="1"/>
  <c r="C412" i="1"/>
  <c r="C411" i="1"/>
  <c r="N400" i="1"/>
  <c r="C259" i="2"/>
  <c r="C404" i="1"/>
  <c r="C403" i="1"/>
  <c r="L400" i="1"/>
  <c r="C356" i="1"/>
  <c r="C368" i="4"/>
  <c r="C355" i="1"/>
  <c r="C367" i="4"/>
  <c r="C351" i="1"/>
  <c r="C347" i="1"/>
  <c r="E338" i="1"/>
  <c r="C337" i="1"/>
  <c r="C305" i="1"/>
  <c r="H360" i="3"/>
  <c r="C400" i="5"/>
  <c r="B403" i="5"/>
  <c r="C422" i="1"/>
  <c r="C416" i="1"/>
  <c r="C415" i="1"/>
  <c r="C362" i="1"/>
  <c r="C374" i="4"/>
  <c r="C353" i="1"/>
  <c r="C365" i="4"/>
  <c r="C352" i="1"/>
  <c r="C364" i="4"/>
  <c r="C348" i="1"/>
  <c r="C341" i="1"/>
  <c r="AB517" i="5"/>
  <c r="AB518" i="5"/>
  <c r="J357" i="3"/>
  <c r="K357" i="3"/>
  <c r="L357" i="3"/>
  <c r="F335" i="1"/>
  <c r="C306" i="1"/>
  <c r="C303" i="1"/>
  <c r="C236" i="1"/>
  <c r="C234" i="1"/>
  <c r="C231" i="1"/>
  <c r="C223" i="1"/>
  <c r="N203" i="1"/>
  <c r="C140" i="2"/>
  <c r="D140" i="2"/>
  <c r="E140" i="2"/>
  <c r="C216" i="1"/>
  <c r="C224" i="4"/>
  <c r="C214" i="1"/>
  <c r="C213" i="1"/>
  <c r="C212" i="1"/>
  <c r="C210" i="1"/>
  <c r="J512" i="3"/>
  <c r="K512" i="3"/>
  <c r="L512" i="3"/>
  <c r="J438" i="3"/>
  <c r="K438" i="3"/>
  <c r="L438" i="3"/>
  <c r="J437" i="3"/>
  <c r="K437" i="3"/>
  <c r="L437" i="3"/>
  <c r="J411" i="3"/>
  <c r="J246" i="3"/>
  <c r="K246" i="3"/>
  <c r="L246" i="3"/>
  <c r="J664" i="3"/>
  <c r="K664" i="3"/>
  <c r="L664" i="3"/>
  <c r="J615" i="3"/>
  <c r="J592" i="3"/>
  <c r="K592" i="3"/>
  <c r="L592" i="3"/>
  <c r="J460" i="3"/>
  <c r="J459" i="3"/>
  <c r="K459" i="3"/>
  <c r="L459" i="3"/>
  <c r="J443" i="3"/>
  <c r="K443" i="3"/>
  <c r="L443" i="3"/>
  <c r="J541" i="3"/>
  <c r="K541" i="3"/>
  <c r="L541" i="3"/>
  <c r="C408" i="1"/>
  <c r="C158" i="1"/>
  <c r="J610" i="3"/>
  <c r="K610" i="3"/>
  <c r="L610" i="3"/>
  <c r="J563" i="3"/>
  <c r="K563" i="3"/>
  <c r="L563" i="3"/>
  <c r="J552" i="3"/>
  <c r="K552" i="3"/>
  <c r="L552" i="3"/>
  <c r="J490" i="3"/>
  <c r="K490" i="3"/>
  <c r="L490" i="3"/>
  <c r="J403" i="3"/>
  <c r="K403" i="3"/>
  <c r="L403" i="3"/>
  <c r="J351" i="3"/>
  <c r="K351" i="3"/>
  <c r="L351" i="3"/>
  <c r="AH460" i="5"/>
  <c r="AH459" i="5"/>
  <c r="J385" i="3"/>
  <c r="K385" i="3"/>
  <c r="L385" i="3"/>
  <c r="M403" i="5"/>
  <c r="M402" i="5"/>
  <c r="J608" i="3"/>
  <c r="K608" i="3"/>
  <c r="L608" i="3"/>
  <c r="J456" i="3"/>
  <c r="K456" i="3"/>
  <c r="J449" i="3"/>
  <c r="K449" i="3"/>
  <c r="L449" i="3"/>
  <c r="J408" i="3"/>
  <c r="J301" i="3"/>
  <c r="K301" i="3"/>
  <c r="L301" i="3"/>
  <c r="J249" i="3"/>
  <c r="K249" i="3"/>
  <c r="L249" i="3"/>
  <c r="J237" i="3"/>
  <c r="K237" i="3"/>
  <c r="L237" i="3"/>
  <c r="J229" i="3"/>
  <c r="K229" i="3"/>
  <c r="L229" i="3"/>
  <c r="J225" i="3"/>
  <c r="K225" i="3"/>
  <c r="L225" i="3"/>
  <c r="J233" i="3"/>
  <c r="K233" i="3"/>
  <c r="L233" i="3"/>
  <c r="J218" i="3"/>
  <c r="K218" i="3"/>
  <c r="L218" i="3"/>
  <c r="J386" i="3"/>
  <c r="K386" i="3"/>
  <c r="L386" i="3"/>
  <c r="J356" i="3"/>
  <c r="K356" i="3"/>
  <c r="L356" i="3"/>
  <c r="J334" i="3"/>
  <c r="K334" i="3"/>
  <c r="L334" i="3"/>
  <c r="J173" i="3"/>
  <c r="K173" i="3"/>
  <c r="L173" i="3"/>
  <c r="J146" i="3"/>
  <c r="AB403" i="5"/>
  <c r="V403" i="5"/>
  <c r="Y343" i="5"/>
  <c r="Y342" i="5"/>
  <c r="J234" i="3"/>
  <c r="K234" i="3"/>
  <c r="L234" i="3"/>
  <c r="V227" i="5"/>
  <c r="V226" i="5"/>
  <c r="J176" i="3"/>
  <c r="K176" i="3"/>
  <c r="L176" i="3"/>
  <c r="J170" i="3"/>
  <c r="K170" i="3"/>
  <c r="L170" i="3"/>
  <c r="C205" i="1"/>
  <c r="J329" i="3"/>
  <c r="K329" i="3"/>
  <c r="L329" i="3"/>
  <c r="J305" i="3"/>
  <c r="K305" i="3"/>
  <c r="L305" i="3"/>
  <c r="J242" i="3"/>
  <c r="K242" i="3"/>
  <c r="L242" i="3"/>
  <c r="J202" i="3"/>
  <c r="K202" i="3"/>
  <c r="L202" i="3"/>
  <c r="AB753" i="5"/>
  <c r="AB752" i="5"/>
  <c r="J508" i="3"/>
  <c r="K508" i="3"/>
  <c r="L508" i="3"/>
  <c r="J517" i="5"/>
  <c r="C298" i="1"/>
  <c r="J239" i="3"/>
  <c r="K239" i="3"/>
  <c r="L239" i="3"/>
  <c r="J224" i="3"/>
  <c r="K224" i="3"/>
  <c r="L224" i="3"/>
  <c r="J152" i="3"/>
  <c r="J68" i="3"/>
  <c r="K68" i="3"/>
  <c r="L68" i="3"/>
  <c r="AJ43" i="5"/>
  <c r="AB227" i="5"/>
  <c r="AB226" i="5"/>
  <c r="J182" i="3"/>
  <c r="K182" i="3"/>
  <c r="L182" i="3"/>
  <c r="J181" i="3"/>
  <c r="K181" i="3"/>
  <c r="L181" i="3"/>
  <c r="C299" i="1"/>
  <c r="AE108" i="5"/>
  <c r="S109" i="5"/>
  <c r="S108" i="5"/>
  <c r="AG46" i="5"/>
  <c r="AD45" i="5"/>
  <c r="I44" i="5"/>
  <c r="AD750" i="5"/>
  <c r="O457" i="5"/>
  <c r="F515" i="5"/>
  <c r="F750" i="5"/>
  <c r="J148" i="3"/>
  <c r="Y109" i="5"/>
  <c r="Y108" i="5"/>
  <c r="M109" i="5"/>
  <c r="M108" i="5"/>
  <c r="AJ39" i="5"/>
  <c r="X37" i="5"/>
  <c r="F37" i="5"/>
  <c r="AG36" i="5"/>
  <c r="AA36" i="5"/>
  <c r="O36" i="5"/>
  <c r="I36" i="5"/>
  <c r="AD35" i="5"/>
  <c r="X35" i="5"/>
  <c r="AA34" i="5"/>
  <c r="U34" i="5"/>
  <c r="AA14" i="5"/>
  <c r="I515" i="5"/>
  <c r="F691" i="5"/>
  <c r="J285" i="5"/>
  <c r="AE285" i="5"/>
  <c r="C284" i="1"/>
  <c r="J232" i="3"/>
  <c r="K232" i="3"/>
  <c r="L232" i="3"/>
  <c r="C288" i="1"/>
  <c r="C302" i="1"/>
  <c r="C301" i="1"/>
  <c r="H269" i="1"/>
  <c r="G13" i="8"/>
  <c r="I269" i="1"/>
  <c r="C175" i="2"/>
  <c r="C285" i="1"/>
  <c r="C295" i="4"/>
  <c r="G269" i="1"/>
  <c r="Y285" i="5"/>
  <c r="C281" i="1"/>
  <c r="K269" i="1"/>
  <c r="C177" i="2"/>
  <c r="D177" i="2"/>
  <c r="E177" i="2"/>
  <c r="C273" i="1"/>
  <c r="G221" i="3"/>
  <c r="J221" i="3"/>
  <c r="K221" i="3"/>
  <c r="L221" i="3"/>
  <c r="H256" i="3"/>
  <c r="C289" i="1"/>
  <c r="J247" i="3"/>
  <c r="AB286" i="5"/>
  <c r="AB285" i="5"/>
  <c r="D286" i="5"/>
  <c r="D285" i="5"/>
  <c r="J254" i="3"/>
  <c r="K254" i="3"/>
  <c r="L254" i="3"/>
  <c r="J250" i="3"/>
  <c r="K250" i="3"/>
  <c r="L250" i="3"/>
  <c r="C283" i="5"/>
  <c r="U46" i="5"/>
  <c r="J269" i="1"/>
  <c r="C176" i="2"/>
  <c r="J245" i="3"/>
  <c r="K245" i="3"/>
  <c r="L245" i="3"/>
  <c r="P285" i="5"/>
  <c r="C307" i="1"/>
  <c r="C304" i="1"/>
  <c r="C314" i="4"/>
  <c r="C296" i="1"/>
  <c r="C306" i="4"/>
  <c r="C294" i="1"/>
  <c r="J227" i="3"/>
  <c r="K227" i="3"/>
  <c r="L227" i="3"/>
  <c r="J223" i="3"/>
  <c r="K223" i="3"/>
  <c r="L223" i="3"/>
  <c r="J252" i="3"/>
  <c r="K252" i="3"/>
  <c r="L252" i="3"/>
  <c r="J230" i="3"/>
  <c r="K230" i="3"/>
  <c r="L230" i="3"/>
  <c r="L41" i="5"/>
  <c r="J231" i="3"/>
  <c r="K231" i="3"/>
  <c r="L231" i="3"/>
  <c r="C244" i="4"/>
  <c r="M10" i="8"/>
  <c r="C221" i="4"/>
  <c r="C242" i="4"/>
  <c r="C228" i="1"/>
  <c r="C236" i="4"/>
  <c r="C226" i="1"/>
  <c r="C221" i="1"/>
  <c r="C235" i="4"/>
  <c r="C237" i="1"/>
  <c r="C224" i="1"/>
  <c r="C232" i="4"/>
  <c r="I10" i="5"/>
  <c r="G205" i="3"/>
  <c r="D203" i="1"/>
  <c r="C239" i="1"/>
  <c r="C247" i="4"/>
  <c r="C219" i="1"/>
  <c r="C225" i="1"/>
  <c r="C206" i="1"/>
  <c r="C214" i="4"/>
  <c r="J203" i="1"/>
  <c r="C136" i="2"/>
  <c r="D136" i="2"/>
  <c r="E136" i="2"/>
  <c r="H205" i="3"/>
  <c r="C220" i="1"/>
  <c r="P226" i="5"/>
  <c r="C232" i="1"/>
  <c r="C208" i="1"/>
  <c r="K203" i="1"/>
  <c r="E203" i="1"/>
  <c r="J172" i="3"/>
  <c r="K172" i="3"/>
  <c r="L172" i="3"/>
  <c r="R11" i="5"/>
  <c r="F11" i="5"/>
  <c r="AG10" i="5"/>
  <c r="AJ9" i="5"/>
  <c r="AD9" i="5"/>
  <c r="J197" i="3"/>
  <c r="L45" i="5"/>
  <c r="F45" i="5"/>
  <c r="J200" i="3"/>
  <c r="K200" i="3"/>
  <c r="L200" i="3"/>
  <c r="J196" i="3"/>
  <c r="K196" i="3"/>
  <c r="L196" i="3"/>
  <c r="J186" i="3"/>
  <c r="K186" i="3"/>
  <c r="L186" i="3"/>
  <c r="O34" i="5"/>
  <c r="AD43" i="5"/>
  <c r="L43" i="5"/>
  <c r="AA42" i="5"/>
  <c r="AG32" i="5"/>
  <c r="U32" i="5"/>
  <c r="AG30" i="5"/>
  <c r="AA30" i="5"/>
  <c r="U30" i="5"/>
  <c r="O30" i="5"/>
  <c r="AD29" i="5"/>
  <c r="L29" i="5"/>
  <c r="U28" i="5"/>
  <c r="O28" i="5"/>
  <c r="I28" i="5"/>
  <c r="AJ27" i="5"/>
  <c r="R27" i="5"/>
  <c r="L27" i="5"/>
  <c r="AA26" i="5"/>
  <c r="U26" i="5"/>
  <c r="O24" i="5"/>
  <c r="I24" i="5"/>
  <c r="AJ23" i="5"/>
  <c r="F23" i="5"/>
  <c r="AG22" i="5"/>
  <c r="AA22" i="5"/>
  <c r="U22" i="5"/>
  <c r="AJ19" i="5"/>
  <c r="AA18" i="5"/>
  <c r="U18" i="5"/>
  <c r="O18" i="5"/>
  <c r="AJ17" i="5"/>
  <c r="X17" i="5"/>
  <c r="L17" i="5"/>
  <c r="AA16" i="5"/>
  <c r="J191" i="3"/>
  <c r="K191" i="3"/>
  <c r="L191" i="3"/>
  <c r="J179" i="3"/>
  <c r="K179" i="3"/>
  <c r="L179" i="3"/>
  <c r="J168" i="3"/>
  <c r="AG40" i="5"/>
  <c r="AA40" i="5"/>
  <c r="X39" i="5"/>
  <c r="U38" i="5"/>
  <c r="O14" i="5"/>
  <c r="U12" i="5"/>
  <c r="AD15" i="5"/>
  <c r="L15" i="5"/>
  <c r="F15" i="5"/>
  <c r="O40" i="5"/>
  <c r="R29" i="5"/>
  <c r="C175" i="1"/>
  <c r="R45" i="5"/>
  <c r="AG44" i="5"/>
  <c r="L23" i="5"/>
  <c r="AA46" i="5"/>
  <c r="O44" i="5"/>
  <c r="AG42" i="5"/>
  <c r="AD39" i="5"/>
  <c r="O38" i="5"/>
  <c r="AJ37" i="5"/>
  <c r="AD37" i="5"/>
  <c r="AJ33" i="5"/>
  <c r="AD33" i="5"/>
  <c r="R21" i="5"/>
  <c r="O20" i="5"/>
  <c r="U14" i="5"/>
  <c r="O12" i="5"/>
  <c r="J134" i="3"/>
  <c r="K152" i="3"/>
  <c r="L152" i="3"/>
  <c r="J150" i="3"/>
  <c r="K150" i="3"/>
  <c r="L150" i="3"/>
  <c r="J149" i="3"/>
  <c r="U42" i="5"/>
  <c r="F41" i="5"/>
  <c r="I30" i="5"/>
  <c r="F27" i="5"/>
  <c r="AD25" i="5"/>
  <c r="C843" i="4"/>
  <c r="P843" i="4"/>
  <c r="C375" i="2"/>
  <c r="K20" i="8"/>
  <c r="I18" i="8"/>
  <c r="C636" i="4"/>
  <c r="K482" i="3"/>
  <c r="L482" i="3"/>
  <c r="K484" i="3"/>
  <c r="L484" i="3"/>
  <c r="C334" i="2"/>
  <c r="D334" i="2"/>
  <c r="E334" i="2"/>
  <c r="K434" i="3"/>
  <c r="L434" i="3"/>
  <c r="C494" i="4"/>
  <c r="K349" i="3"/>
  <c r="L349" i="3"/>
  <c r="C419" i="4"/>
  <c r="C410" i="1"/>
  <c r="C426" i="4"/>
  <c r="C304" i="4"/>
  <c r="K271" i="3"/>
  <c r="L271" i="3"/>
  <c r="K148" i="3"/>
  <c r="L148" i="3"/>
  <c r="J501" i="3"/>
  <c r="H516" i="3"/>
  <c r="C385" i="4"/>
  <c r="G308" i="3"/>
  <c r="C573" i="5"/>
  <c r="Y460" i="5"/>
  <c r="J299" i="3"/>
  <c r="J253" i="3"/>
  <c r="K253" i="3"/>
  <c r="J169" i="3"/>
  <c r="J77" i="3"/>
  <c r="J645" i="3"/>
  <c r="J198" i="3"/>
  <c r="J657" i="3"/>
  <c r="K657" i="3"/>
  <c r="L657" i="3"/>
  <c r="G64" i="3"/>
  <c r="J147" i="3"/>
  <c r="J127" i="3"/>
  <c r="J145" i="3"/>
  <c r="J21" i="3"/>
  <c r="J641" i="3"/>
  <c r="S693" i="5"/>
  <c r="D460" i="5"/>
  <c r="S286" i="5"/>
  <c r="J82" i="3"/>
  <c r="K82" i="3"/>
  <c r="L82" i="3"/>
  <c r="V285" i="5"/>
  <c r="AD165" i="5"/>
  <c r="O26" i="5"/>
  <c r="U457" i="5"/>
  <c r="S227" i="5"/>
  <c r="U224" i="5"/>
  <c r="AG224" i="5"/>
  <c r="O340" i="5"/>
  <c r="AE226" i="5"/>
  <c r="AB168" i="5"/>
  <c r="AB167" i="5"/>
  <c r="L165" i="5"/>
  <c r="O165" i="5"/>
  <c r="X41" i="5"/>
  <c r="X33" i="5"/>
  <c r="I12" i="5"/>
  <c r="F224" i="5"/>
  <c r="O224" i="5"/>
  <c r="X45" i="5"/>
  <c r="AD41" i="5"/>
  <c r="I40" i="5"/>
  <c r="AA38" i="5"/>
  <c r="I38" i="5"/>
  <c r="AJ35" i="5"/>
  <c r="L31" i="5"/>
  <c r="F31" i="5"/>
  <c r="X29" i="5"/>
  <c r="F29" i="5"/>
  <c r="I26" i="5"/>
  <c r="X25" i="5"/>
  <c r="R25" i="5"/>
  <c r="L25" i="5"/>
  <c r="F25" i="5"/>
  <c r="AG24" i="5"/>
  <c r="U24" i="5"/>
  <c r="O22" i="5"/>
  <c r="U20" i="5"/>
  <c r="I20" i="5"/>
  <c r="R18" i="5"/>
  <c r="AD17" i="5"/>
  <c r="R16" i="5"/>
  <c r="AG14" i="5"/>
  <c r="B14" i="5"/>
  <c r="AD11" i="5"/>
  <c r="X11" i="5"/>
  <c r="L11" i="5"/>
  <c r="R340" i="5"/>
  <c r="AA340" i="5"/>
  <c r="O283" i="5"/>
  <c r="R457" i="5"/>
  <c r="AA224" i="5"/>
  <c r="AA283" i="5"/>
  <c r="L457" i="5"/>
  <c r="R691" i="5"/>
  <c r="O46" i="5"/>
  <c r="I46" i="5"/>
  <c r="AA44" i="5"/>
  <c r="U44" i="5"/>
  <c r="B44" i="5"/>
  <c r="R43" i="5"/>
  <c r="U40" i="5"/>
  <c r="R39" i="5"/>
  <c r="U36" i="5"/>
  <c r="I32" i="5"/>
  <c r="AJ31" i="5"/>
  <c r="AD31" i="5"/>
  <c r="AJ29" i="5"/>
  <c r="AA28" i="5"/>
  <c r="AG26" i="5"/>
  <c r="X24" i="5"/>
  <c r="AD23" i="5"/>
  <c r="X21" i="5"/>
  <c r="L20" i="5"/>
  <c r="X19" i="5"/>
  <c r="L19" i="5"/>
  <c r="AG18" i="5"/>
  <c r="R17" i="5"/>
  <c r="U16" i="5"/>
  <c r="O16" i="5"/>
  <c r="AJ15" i="5"/>
  <c r="R15" i="5"/>
  <c r="I14" i="5"/>
  <c r="AD13" i="5"/>
  <c r="F13" i="5"/>
  <c r="L340" i="5"/>
  <c r="I283" i="5"/>
  <c r="AD400" i="5"/>
  <c r="X750" i="5"/>
  <c r="X457" i="5"/>
  <c r="AG515" i="5"/>
  <c r="R573" i="5"/>
  <c r="AA573" i="5"/>
  <c r="I691" i="5"/>
  <c r="O691" i="5"/>
  <c r="L750" i="5"/>
  <c r="U515" i="5"/>
  <c r="AA515" i="5"/>
  <c r="AD573" i="5"/>
  <c r="L691" i="5"/>
  <c r="R515" i="5"/>
  <c r="U573" i="5"/>
  <c r="X691" i="5"/>
  <c r="AA750" i="5"/>
  <c r="J97" i="3"/>
  <c r="J93" i="3"/>
  <c r="J87" i="3"/>
  <c r="J83" i="3"/>
  <c r="J79" i="3"/>
  <c r="J65" i="3"/>
  <c r="J94" i="3"/>
  <c r="B38" i="5"/>
  <c r="B32" i="5"/>
  <c r="F43" i="5"/>
  <c r="F21" i="5"/>
  <c r="P845" i="4"/>
  <c r="C626" i="4"/>
  <c r="C638" i="4"/>
  <c r="B460" i="5"/>
  <c r="C509" i="4"/>
  <c r="Y459" i="5"/>
  <c r="M18" i="8"/>
  <c r="C430" i="4"/>
  <c r="C443" i="4"/>
  <c r="Y404" i="5"/>
  <c r="AE404" i="5"/>
  <c r="J404" i="5"/>
  <c r="L456" i="3"/>
  <c r="C239" i="4"/>
  <c r="C490" i="4"/>
  <c r="C510" i="4"/>
  <c r="D331" i="2"/>
  <c r="E331" i="2"/>
  <c r="G19" i="8"/>
  <c r="L19" i="8"/>
  <c r="H400" i="1"/>
  <c r="C429" i="1"/>
  <c r="C599" i="1"/>
  <c r="C353" i="4"/>
  <c r="C432" i="4"/>
  <c r="C359" i="4"/>
  <c r="C257" i="2"/>
  <c r="D257" i="2"/>
  <c r="E257" i="2"/>
  <c r="K15" i="8"/>
  <c r="M15" i="8"/>
  <c r="D259" i="2"/>
  <c r="E259" i="2"/>
  <c r="C446" i="4"/>
  <c r="J25" i="8"/>
  <c r="C491" i="2"/>
  <c r="D491" i="2"/>
  <c r="E491" i="2"/>
  <c r="C561" i="4"/>
  <c r="L532" i="1"/>
  <c r="L466" i="1"/>
  <c r="C296" i="2"/>
  <c r="D296" i="2"/>
  <c r="E296" i="2"/>
  <c r="K14" i="8"/>
  <c r="G14" i="8"/>
  <c r="C362" i="4"/>
  <c r="B402" i="5"/>
  <c r="C623" i="4"/>
  <c r="C217" i="2"/>
  <c r="D217" i="2"/>
  <c r="E217" i="2"/>
  <c r="H25" i="8"/>
  <c r="C349" i="4"/>
  <c r="C363" i="4"/>
  <c r="C427" i="4"/>
  <c r="C578" i="4"/>
  <c r="C354" i="4"/>
  <c r="C490" i="2"/>
  <c r="D490" i="2"/>
  <c r="E490" i="2"/>
  <c r="D335" i="1"/>
  <c r="C375" i="4"/>
  <c r="C429" i="4"/>
  <c r="K615" i="3"/>
  <c r="L615" i="3"/>
  <c r="C360" i="4"/>
  <c r="C428" i="4"/>
  <c r="C252" i="2"/>
  <c r="D466" i="1"/>
  <c r="C762" i="4"/>
  <c r="C642" i="4"/>
  <c r="C658" i="4"/>
  <c r="C826" i="4"/>
  <c r="J400" i="1"/>
  <c r="I15" i="8"/>
  <c r="H14" i="8"/>
  <c r="C215" i="2"/>
  <c r="D215" i="2"/>
  <c r="E215" i="2"/>
  <c r="C326" i="2"/>
  <c r="D326" i="2"/>
  <c r="E326" i="2"/>
  <c r="J335" i="1"/>
  <c r="I14" i="8"/>
  <c r="D176" i="2"/>
  <c r="E176" i="2"/>
  <c r="C299" i="4"/>
  <c r="J13" i="8"/>
  <c r="C317" i="4"/>
  <c r="D175" i="2"/>
  <c r="E175" i="2"/>
  <c r="C298" i="4"/>
  <c r="C174" i="2"/>
  <c r="D174" i="2"/>
  <c r="E174" i="2"/>
  <c r="C294" i="4"/>
  <c r="D10" i="8"/>
  <c r="C130" i="2"/>
  <c r="C137" i="2"/>
  <c r="D137" i="2"/>
  <c r="E137" i="2"/>
  <c r="J10" i="8"/>
  <c r="C227" i="4"/>
  <c r="C10" i="8"/>
  <c r="C129" i="2"/>
  <c r="C245" i="4"/>
  <c r="C234" i="4"/>
  <c r="C240" i="4"/>
  <c r="C233" i="4"/>
  <c r="C229" i="4"/>
  <c r="S226" i="5"/>
  <c r="C216" i="4"/>
  <c r="C228" i="4"/>
  <c r="I10" i="8"/>
  <c r="D459" i="5"/>
  <c r="L253" i="3"/>
  <c r="D375" i="2"/>
  <c r="E375" i="2"/>
  <c r="K198" i="3"/>
  <c r="L198" i="3"/>
  <c r="S285" i="5"/>
  <c r="K645" i="3"/>
  <c r="L645" i="3"/>
  <c r="K169" i="3"/>
  <c r="L169" i="3"/>
  <c r="K501" i="3"/>
  <c r="L501" i="3"/>
  <c r="K641" i="3"/>
  <c r="B576" i="5"/>
  <c r="B575" i="5"/>
  <c r="D294" i="2"/>
  <c r="E294" i="2"/>
  <c r="AH461" i="5"/>
  <c r="C219" i="2"/>
  <c r="D219" i="2"/>
  <c r="E219" i="2"/>
  <c r="L14" i="8"/>
  <c r="C445" i="4"/>
  <c r="C255" i="2"/>
  <c r="D255" i="2"/>
  <c r="E255" i="2"/>
  <c r="C488" i="4"/>
  <c r="D252" i="2"/>
  <c r="E252" i="2"/>
  <c r="K18" i="8"/>
  <c r="K21" i="8"/>
  <c r="K19" i="8"/>
  <c r="C335" i="2"/>
  <c r="D335" i="2"/>
  <c r="E335" i="2"/>
  <c r="D129" i="2"/>
  <c r="E129" i="2"/>
  <c r="L641" i="3"/>
  <c r="Y577" i="5"/>
  <c r="AH577" i="5"/>
  <c r="D577" i="5"/>
  <c r="B577" i="5"/>
  <c r="C46" i="5"/>
  <c r="I39" i="5"/>
  <c r="F38" i="5"/>
  <c r="C37" i="5"/>
  <c r="F36" i="5"/>
  <c r="I35" i="5"/>
  <c r="F34" i="5"/>
  <c r="F32" i="5"/>
  <c r="C32" i="5"/>
  <c r="C28" i="5"/>
  <c r="C26" i="5"/>
  <c r="F26" i="5"/>
  <c r="I25" i="5"/>
  <c r="C25" i="5"/>
  <c r="F24" i="5"/>
  <c r="C24" i="5"/>
  <c r="F22" i="5"/>
  <c r="I19" i="5"/>
  <c r="F18" i="5"/>
  <c r="I15" i="5"/>
  <c r="U9" i="5"/>
  <c r="J101" i="3"/>
  <c r="K101" i="3"/>
  <c r="L101" i="3"/>
  <c r="J99" i="3"/>
  <c r="J96" i="3"/>
  <c r="G95" i="3"/>
  <c r="F40" i="5"/>
  <c r="F20" i="5"/>
  <c r="I17" i="5"/>
  <c r="F16" i="5"/>
  <c r="C14" i="5"/>
  <c r="F14" i="5"/>
  <c r="F46" i="5"/>
  <c r="H74" i="3"/>
  <c r="C45" i="5"/>
  <c r="C44" i="5"/>
  <c r="F44" i="5"/>
  <c r="I33" i="5"/>
  <c r="C30" i="5"/>
  <c r="I31" i="5"/>
  <c r="I29" i="5"/>
  <c r="N99" i="1"/>
  <c r="C95" i="1"/>
  <c r="J100" i="3"/>
  <c r="J80" i="3"/>
  <c r="J72" i="3"/>
  <c r="J88" i="3"/>
  <c r="C96" i="1"/>
  <c r="C97" i="4"/>
  <c r="M78" i="1"/>
  <c r="AD106" i="5"/>
  <c r="C109" i="1"/>
  <c r="C97" i="1"/>
  <c r="C87" i="1"/>
  <c r="J78" i="1"/>
  <c r="C79" i="1"/>
  <c r="C80" i="4"/>
  <c r="C76" i="1"/>
  <c r="I73" i="1"/>
  <c r="C111" i="1"/>
  <c r="C112" i="4"/>
  <c r="H73" i="1"/>
  <c r="C54" i="2"/>
  <c r="C91" i="1"/>
  <c r="O106" i="5"/>
  <c r="C77" i="1"/>
  <c r="C78" i="4"/>
  <c r="C108" i="1"/>
  <c r="C92" i="1"/>
  <c r="C80" i="1"/>
  <c r="C77" i="4"/>
  <c r="C100" i="1"/>
  <c r="C101" i="4"/>
  <c r="C104" i="1"/>
  <c r="E78" i="1"/>
  <c r="C102" i="1"/>
  <c r="C103" i="4"/>
  <c r="C86" i="1"/>
  <c r="C87" i="4"/>
  <c r="C98" i="1"/>
  <c r="C99" i="4"/>
  <c r="C76" i="4"/>
  <c r="C94" i="1"/>
  <c r="C90" i="1"/>
  <c r="F106" i="5"/>
  <c r="D78" i="1"/>
  <c r="C78" i="1"/>
  <c r="C101" i="1"/>
  <c r="D73" i="1"/>
  <c r="C85" i="1"/>
  <c r="C82" i="1"/>
  <c r="K80" i="3"/>
  <c r="L80" i="3"/>
  <c r="C105" i="4"/>
  <c r="J74" i="3"/>
  <c r="J95" i="3"/>
  <c r="M73" i="1"/>
  <c r="C88" i="4"/>
  <c r="G8" i="8"/>
  <c r="C109" i="4"/>
  <c r="C81" i="4"/>
  <c r="C93" i="4"/>
  <c r="C86" i="4"/>
  <c r="C95" i="4"/>
  <c r="C83" i="4"/>
  <c r="C102" i="4"/>
  <c r="K74" i="3"/>
  <c r="L74" i="3"/>
  <c r="J135" i="3"/>
  <c r="J136" i="3"/>
  <c r="I27" i="5"/>
  <c r="J133" i="3"/>
  <c r="K133" i="3"/>
  <c r="L133" i="3"/>
  <c r="J27" i="3"/>
  <c r="AA20" i="5"/>
  <c r="J126" i="3"/>
  <c r="R23" i="5"/>
  <c r="J131" i="3"/>
  <c r="J117" i="3"/>
  <c r="AJ10" i="5"/>
  <c r="F10" i="5"/>
  <c r="AA35" i="5"/>
  <c r="J116" i="3"/>
  <c r="K116" i="3"/>
  <c r="L116" i="3"/>
  <c r="B35" i="5"/>
  <c r="AA17" i="5"/>
  <c r="B17" i="5"/>
  <c r="J125" i="3"/>
  <c r="B34" i="5"/>
  <c r="C34" i="5"/>
  <c r="X34" i="5"/>
  <c r="R34" i="5"/>
  <c r="I34" i="5"/>
  <c r="J130" i="3"/>
  <c r="X13" i="5"/>
  <c r="J120" i="3"/>
  <c r="K120" i="3"/>
  <c r="L120" i="3"/>
  <c r="K119" i="3"/>
  <c r="L119" i="3"/>
  <c r="AF47" i="5"/>
  <c r="R12" i="5"/>
  <c r="M168" i="5"/>
  <c r="M167" i="5"/>
  <c r="L12" i="5"/>
  <c r="J119" i="3"/>
  <c r="F12" i="5"/>
  <c r="J121" i="3"/>
  <c r="I18" i="5"/>
  <c r="J138" i="3"/>
  <c r="J128" i="3"/>
  <c r="K130" i="3"/>
  <c r="L130" i="3"/>
  <c r="K135" i="3"/>
  <c r="L135" i="3"/>
  <c r="B19" i="5"/>
  <c r="J141" i="3"/>
  <c r="K125" i="3"/>
  <c r="L125" i="3"/>
  <c r="AH168" i="5"/>
  <c r="AH167" i="5"/>
  <c r="AG9" i="5"/>
  <c r="AA9" i="5"/>
  <c r="V168" i="5"/>
  <c r="V167" i="5"/>
  <c r="O9" i="5"/>
  <c r="B9" i="5"/>
  <c r="I9" i="5"/>
  <c r="J115" i="3"/>
  <c r="D168" i="5"/>
  <c r="D167" i="5"/>
  <c r="AG28" i="5"/>
  <c r="J139" i="3"/>
  <c r="AA11" i="5"/>
  <c r="P168" i="5"/>
  <c r="P167" i="5"/>
  <c r="J118" i="3"/>
  <c r="K117" i="3"/>
  <c r="L117" i="3"/>
  <c r="C11" i="5"/>
  <c r="O11" i="5"/>
  <c r="B11" i="5"/>
  <c r="J168" i="5"/>
  <c r="J167" i="5"/>
  <c r="G168" i="5"/>
  <c r="G167" i="5"/>
  <c r="C148" i="1"/>
  <c r="AG15" i="5"/>
  <c r="C15" i="5"/>
  <c r="S168" i="5"/>
  <c r="S167" i="5"/>
  <c r="U15" i="5"/>
  <c r="J124" i="3"/>
  <c r="J129" i="3"/>
  <c r="B30" i="5"/>
  <c r="J132" i="3"/>
  <c r="K151" i="3"/>
  <c r="L151" i="3"/>
  <c r="C36" i="5"/>
  <c r="J137" i="3"/>
  <c r="B16" i="5"/>
  <c r="J123" i="3"/>
  <c r="K122" i="3"/>
  <c r="L122" i="3"/>
  <c r="C41" i="5"/>
  <c r="AJ41" i="5"/>
  <c r="AE168" i="5"/>
  <c r="C165" i="5"/>
  <c r="R41" i="5"/>
  <c r="J140" i="3"/>
  <c r="J144" i="3"/>
  <c r="AJ165" i="5"/>
  <c r="J143" i="3"/>
  <c r="K146" i="3"/>
  <c r="L146" i="3"/>
  <c r="N138" i="1"/>
  <c r="AA25" i="5"/>
  <c r="Y168" i="5"/>
  <c r="Y167" i="5"/>
  <c r="B25" i="5"/>
  <c r="H153" i="3"/>
  <c r="G153" i="3"/>
  <c r="J122" i="3"/>
  <c r="B165" i="5"/>
  <c r="B168" i="5"/>
  <c r="G169" i="5"/>
  <c r="M9" i="8"/>
  <c r="C100" i="2"/>
  <c r="D169" i="5"/>
  <c r="S169" i="5"/>
  <c r="Y169" i="5"/>
  <c r="AH169" i="5"/>
  <c r="V169" i="5"/>
  <c r="J169" i="5"/>
  <c r="AE169" i="5"/>
  <c r="P169" i="5"/>
  <c r="M169" i="5"/>
  <c r="B167" i="5"/>
  <c r="AB169" i="5"/>
  <c r="D100" i="2"/>
  <c r="E100" i="2"/>
  <c r="B169" i="5"/>
  <c r="M138" i="1"/>
  <c r="C99" i="2"/>
  <c r="C160" i="1"/>
  <c r="L138" i="1"/>
  <c r="C153" i="1"/>
  <c r="C140" i="1"/>
  <c r="C168" i="1"/>
  <c r="C150" i="1"/>
  <c r="C176" i="1"/>
  <c r="J138" i="1"/>
  <c r="I9" i="8"/>
  <c r="X165" i="5"/>
  <c r="I138" i="1"/>
  <c r="C95" i="2"/>
  <c r="D95" i="2"/>
  <c r="E95" i="2"/>
  <c r="H9" i="8"/>
  <c r="C141" i="1"/>
  <c r="C157" i="1"/>
  <c r="H138" i="1"/>
  <c r="C94" i="2"/>
  <c r="D94" i="2"/>
  <c r="E94" i="2"/>
  <c r="C161" i="1"/>
  <c r="C151" i="1"/>
  <c r="C159" i="1"/>
  <c r="E27" i="9"/>
  <c r="R165" i="5"/>
  <c r="C167" i="1"/>
  <c r="C163" i="1"/>
  <c r="C165" i="1"/>
  <c r="C143" i="1"/>
  <c r="F138" i="1"/>
  <c r="C92" i="2"/>
  <c r="C169" i="1"/>
  <c r="C145" i="1"/>
  <c r="C139" i="1"/>
  <c r="E138" i="1"/>
  <c r="C172" i="1"/>
  <c r="C174" i="1"/>
  <c r="C146" i="1"/>
  <c r="C155" i="1"/>
  <c r="C164" i="1"/>
  <c r="C173" i="1"/>
  <c r="E42" i="9"/>
  <c r="C144" i="1"/>
  <c r="C170" i="1"/>
  <c r="C156" i="1"/>
  <c r="C162" i="1"/>
  <c r="C152" i="1"/>
  <c r="D138" i="1"/>
  <c r="C89" i="2"/>
  <c r="F165" i="5"/>
  <c r="C147" i="1"/>
  <c r="C142" i="1"/>
  <c r="C154" i="1"/>
  <c r="C166" i="1"/>
  <c r="C171" i="1"/>
  <c r="K9" i="8"/>
  <c r="C98" i="2"/>
  <c r="K138" i="1"/>
  <c r="G9" i="8"/>
  <c r="D9" i="8"/>
  <c r="C90" i="2"/>
  <c r="D90" i="2"/>
  <c r="E90" i="2"/>
  <c r="C9" i="8"/>
  <c r="C149" i="1"/>
  <c r="E19" i="9"/>
  <c r="D98" i="2"/>
  <c r="E98" i="2"/>
  <c r="C97" i="2"/>
  <c r="D97" i="2"/>
  <c r="E97" i="2"/>
  <c r="J9" i="8"/>
  <c r="K139" i="3"/>
  <c r="L139" i="3"/>
  <c r="K142" i="3"/>
  <c r="L142" i="3"/>
  <c r="K132" i="3"/>
  <c r="L132" i="3"/>
  <c r="K126" i="3"/>
  <c r="L126" i="3"/>
  <c r="K128" i="3"/>
  <c r="L128" i="3"/>
  <c r="K141" i="3"/>
  <c r="L141" i="3"/>
  <c r="K145" i="3"/>
  <c r="L145" i="3"/>
  <c r="K137" i="3"/>
  <c r="L137" i="3"/>
  <c r="K129" i="3"/>
  <c r="L129" i="3"/>
  <c r="K115" i="3"/>
  <c r="L115" i="3"/>
  <c r="C93" i="2"/>
  <c r="D93" i="2"/>
  <c r="E93" i="2"/>
  <c r="K121" i="3"/>
  <c r="L121" i="3"/>
  <c r="K149" i="3"/>
  <c r="L149" i="3"/>
  <c r="J153" i="3"/>
  <c r="N124" i="3"/>
  <c r="K144" i="3"/>
  <c r="L144" i="3"/>
  <c r="K140" i="3"/>
  <c r="L140" i="3"/>
  <c r="K136" i="3"/>
  <c r="L136" i="3"/>
  <c r="K124" i="3"/>
  <c r="L124" i="3"/>
  <c r="K147" i="3"/>
  <c r="L147" i="3"/>
  <c r="K143" i="3"/>
  <c r="L143" i="3"/>
  <c r="K131" i="3"/>
  <c r="L131" i="3"/>
  <c r="K127" i="3"/>
  <c r="L127" i="3"/>
  <c r="K123" i="3"/>
  <c r="L123" i="3"/>
  <c r="F23" i="3"/>
  <c r="F34" i="3"/>
  <c r="F21" i="3"/>
  <c r="F25" i="3"/>
  <c r="F27" i="3"/>
  <c r="F15" i="3"/>
  <c r="F17" i="3"/>
  <c r="F40" i="3"/>
  <c r="F14" i="3"/>
  <c r="F11" i="3"/>
  <c r="F24" i="3"/>
  <c r="D89" i="2"/>
  <c r="E89" i="2"/>
  <c r="C91" i="2"/>
  <c r="D92" i="2"/>
  <c r="E92" i="2"/>
  <c r="D99" i="2"/>
  <c r="E99" i="2"/>
  <c r="E39" i="9"/>
  <c r="E45" i="9"/>
  <c r="C96" i="2"/>
  <c r="C101" i="2"/>
  <c r="D101" i="2"/>
  <c r="E101" i="2"/>
  <c r="L9" i="8"/>
  <c r="E9" i="8"/>
  <c r="B9" i="8"/>
  <c r="E15" i="9"/>
  <c r="E40" i="9"/>
  <c r="C138" i="1"/>
  <c r="E41" i="9"/>
  <c r="E30" i="9"/>
  <c r="C719" i="4"/>
  <c r="C376" i="4"/>
  <c r="C647" i="4"/>
  <c r="E20" i="8"/>
  <c r="C369" i="2"/>
  <c r="D369" i="2"/>
  <c r="E369" i="2"/>
  <c r="F24" i="8"/>
  <c r="C448" i="2"/>
  <c r="D448" i="2"/>
  <c r="E448" i="2"/>
  <c r="C718" i="4"/>
  <c r="C696" i="4"/>
  <c r="C409" i="2"/>
  <c r="D409" i="2"/>
  <c r="E409" i="2"/>
  <c r="F23" i="8"/>
  <c r="G461" i="5"/>
  <c r="AB461" i="5"/>
  <c r="S461" i="5"/>
  <c r="C313" i="4"/>
  <c r="C438" i="4"/>
  <c r="C791" i="4"/>
  <c r="C752" i="1"/>
  <c r="C453" i="2"/>
  <c r="D453" i="2"/>
  <c r="E453" i="2"/>
  <c r="K24" i="8"/>
  <c r="C749" i="1"/>
  <c r="C748" i="1"/>
  <c r="E730" i="1"/>
  <c r="I730" i="1"/>
  <c r="C411" i="2"/>
  <c r="D411" i="2"/>
  <c r="E411" i="2"/>
  <c r="H23" i="8"/>
  <c r="E664" i="1"/>
  <c r="C667" i="1"/>
  <c r="I598" i="1"/>
  <c r="J609" i="3"/>
  <c r="K609" i="3"/>
  <c r="L609" i="3"/>
  <c r="J604" i="3"/>
  <c r="K604" i="3"/>
  <c r="L604" i="3"/>
  <c r="AB634" i="5"/>
  <c r="M634" i="5"/>
  <c r="D635" i="5"/>
  <c r="D634" i="5"/>
  <c r="J546" i="3"/>
  <c r="K546" i="3"/>
  <c r="L546" i="3"/>
  <c r="N664" i="1"/>
  <c r="J499" i="3"/>
  <c r="G516" i="3"/>
  <c r="G463" i="3"/>
  <c r="B515" i="5"/>
  <c r="B518" i="5"/>
  <c r="H451" i="3"/>
  <c r="H464" i="3"/>
  <c r="C515" i="5"/>
  <c r="J303" i="3"/>
  <c r="K303" i="3"/>
  <c r="L303" i="3"/>
  <c r="N367" i="1"/>
  <c r="C367" i="1"/>
  <c r="AJ340" i="5"/>
  <c r="H295" i="3"/>
  <c r="J295" i="3"/>
  <c r="K295" i="3"/>
  <c r="L295" i="3"/>
  <c r="C340" i="5"/>
  <c r="H308" i="3"/>
  <c r="G244" i="3"/>
  <c r="J244" i="3"/>
  <c r="K244" i="3"/>
  <c r="L244" i="3"/>
  <c r="B283" i="5"/>
  <c r="B286" i="5"/>
  <c r="E18" i="9"/>
  <c r="S577" i="5"/>
  <c r="D461" i="5"/>
  <c r="B461" i="5"/>
  <c r="M27" i="9"/>
  <c r="C291" i="4"/>
  <c r="I26" i="9"/>
  <c r="C220" i="4"/>
  <c r="G598" i="1"/>
  <c r="C380" i="4"/>
  <c r="I33" i="9"/>
  <c r="C436" i="4"/>
  <c r="C840" i="4"/>
  <c r="P840" i="4"/>
  <c r="C827" i="4"/>
  <c r="P827" i="4"/>
  <c r="AE577" i="5"/>
  <c r="M461" i="5"/>
  <c r="E12" i="9"/>
  <c r="J577" i="5"/>
  <c r="V577" i="5"/>
  <c r="C216" i="2"/>
  <c r="D216" i="2"/>
  <c r="E216" i="2"/>
  <c r="J461" i="5"/>
  <c r="H13" i="8"/>
  <c r="C312" i="4"/>
  <c r="I13" i="8"/>
  <c r="I16" i="8"/>
  <c r="I20" i="9"/>
  <c r="I9" i="9"/>
  <c r="V402" i="5"/>
  <c r="V404" i="5"/>
  <c r="G404" i="5"/>
  <c r="P404" i="5"/>
  <c r="D404" i="5"/>
  <c r="B404" i="5"/>
  <c r="S404" i="5"/>
  <c r="AH404" i="5"/>
  <c r="C293" i="2"/>
  <c r="D293" i="2"/>
  <c r="E293" i="2"/>
  <c r="H18" i="8"/>
  <c r="K466" i="1"/>
  <c r="C471" i="1"/>
  <c r="C425" i="4"/>
  <c r="C453" i="4"/>
  <c r="C518" i="4"/>
  <c r="D730" i="1"/>
  <c r="I400" i="1"/>
  <c r="C401" i="1"/>
  <c r="C841" i="4"/>
  <c r="P841" i="4"/>
  <c r="C832" i="4"/>
  <c r="P832" i="4"/>
  <c r="C801" i="1"/>
  <c r="N795" i="1"/>
  <c r="C696" i="1"/>
  <c r="C720" i="4"/>
  <c r="H664" i="1"/>
  <c r="C693" i="1"/>
  <c r="J664" i="1"/>
  <c r="C691" i="1"/>
  <c r="C567" i="4"/>
  <c r="C292" i="1"/>
  <c r="C291" i="1"/>
  <c r="C290" i="1"/>
  <c r="C287" i="1"/>
  <c r="C286" i="1"/>
  <c r="F269" i="1"/>
  <c r="C25" i="1"/>
  <c r="C283" i="1"/>
  <c r="C282" i="1"/>
  <c r="L269" i="1"/>
  <c r="C280" i="1"/>
  <c r="C279" i="1"/>
  <c r="C278" i="1"/>
  <c r="N269" i="1"/>
  <c r="M13" i="8"/>
  <c r="C276" i="1"/>
  <c r="M269" i="1"/>
  <c r="C275" i="1"/>
  <c r="C274" i="1"/>
  <c r="C271" i="1"/>
  <c r="D269" i="1"/>
  <c r="E269" i="1"/>
  <c r="C270" i="1"/>
  <c r="C241" i="1"/>
  <c r="F203" i="1"/>
  <c r="L203" i="1"/>
  <c r="K10" i="8"/>
  <c r="G203" i="1"/>
  <c r="C240" i="1"/>
  <c r="E335" i="1"/>
  <c r="C338" i="1"/>
  <c r="C291" i="2"/>
  <c r="D291" i="2"/>
  <c r="E291" i="2"/>
  <c r="F18" i="8"/>
  <c r="C508" i="4"/>
  <c r="B227" i="5"/>
  <c r="B226" i="5"/>
  <c r="K730" i="1"/>
  <c r="C698" i="4"/>
  <c r="L23" i="8"/>
  <c r="C415" i="2"/>
  <c r="D415" i="2"/>
  <c r="E415" i="2"/>
  <c r="K664" i="1"/>
  <c r="H647" i="3"/>
  <c r="J16" i="3"/>
  <c r="C750" i="5"/>
  <c r="G644" i="3"/>
  <c r="B750" i="5"/>
  <c r="J694" i="5"/>
  <c r="J693" i="5"/>
  <c r="D693" i="5"/>
  <c r="G603" i="3"/>
  <c r="B691" i="5"/>
  <c r="B694" i="5"/>
  <c r="AE635" i="5"/>
  <c r="G548" i="3"/>
  <c r="B632" i="5"/>
  <c r="B635" i="5"/>
  <c r="C632" i="5"/>
  <c r="C293" i="1"/>
  <c r="AB577" i="5"/>
  <c r="G577" i="5"/>
  <c r="M577" i="5"/>
  <c r="B459" i="5"/>
  <c r="AE461" i="5"/>
  <c r="E11" i="9"/>
  <c r="M404" i="5"/>
  <c r="J28" i="3"/>
  <c r="J44" i="3"/>
  <c r="Y461" i="5"/>
  <c r="C571" i="4"/>
  <c r="C830" i="4"/>
  <c r="P830" i="4"/>
  <c r="AJ283" i="5"/>
  <c r="E795" i="1"/>
  <c r="C542" i="1"/>
  <c r="G532" i="1"/>
  <c r="K400" i="1"/>
  <c r="C421" i="1"/>
  <c r="C336" i="1"/>
  <c r="I24" i="8"/>
  <c r="C792" i="4"/>
  <c r="C763" i="4"/>
  <c r="C225" i="4"/>
  <c r="C833" i="1"/>
  <c r="C856" i="4"/>
  <c r="P856" i="4"/>
  <c r="H730" i="1"/>
  <c r="C563" i="4"/>
  <c r="N532" i="1"/>
  <c r="I19" i="8"/>
  <c r="C333" i="2"/>
  <c r="D333" i="2"/>
  <c r="E333" i="2"/>
  <c r="C534" i="1"/>
  <c r="H19" i="8"/>
  <c r="C332" i="2"/>
  <c r="D332" i="2"/>
  <c r="E332" i="2"/>
  <c r="C533" i="1"/>
  <c r="E532" i="1"/>
  <c r="AB402" i="5"/>
  <c r="AB404" i="5"/>
  <c r="C422" i="4"/>
  <c r="C434" i="4"/>
  <c r="C778" i="4"/>
  <c r="Y634" i="5"/>
  <c r="C724" i="4"/>
  <c r="K273" i="3"/>
  <c r="L273" i="3"/>
  <c r="C842" i="4"/>
  <c r="P842" i="4"/>
  <c r="C757" i="1"/>
  <c r="C750" i="1"/>
  <c r="C741" i="1"/>
  <c r="C738" i="1"/>
  <c r="C676" i="1"/>
  <c r="D664" i="1"/>
  <c r="C665" i="1"/>
  <c r="C628" i="1"/>
  <c r="C650" i="4"/>
  <c r="C630" i="4"/>
  <c r="M598" i="1"/>
  <c r="C606" i="1"/>
  <c r="H598" i="1"/>
  <c r="C602" i="1"/>
  <c r="C567" i="1"/>
  <c r="C438" i="1"/>
  <c r="C436" i="1"/>
  <c r="E400" i="1"/>
  <c r="C435" i="1"/>
  <c r="F400" i="1"/>
  <c r="C433" i="1"/>
  <c r="C432" i="1"/>
  <c r="C222" i="4"/>
  <c r="C351" i="4"/>
  <c r="C366" i="4"/>
  <c r="C707" i="4"/>
  <c r="J432" i="3"/>
  <c r="K432" i="3"/>
  <c r="L432" i="3"/>
  <c r="G464" i="3"/>
  <c r="C272" i="1"/>
  <c r="C829" i="1"/>
  <c r="C809" i="1"/>
  <c r="C803" i="1"/>
  <c r="C737" i="1"/>
  <c r="C732" i="1"/>
  <c r="C689" i="1"/>
  <c r="C687" i="1"/>
  <c r="C680" i="1"/>
  <c r="C679" i="1"/>
  <c r="C635" i="1"/>
  <c r="C630" i="1"/>
  <c r="C643" i="4"/>
  <c r="J598" i="1"/>
  <c r="C590" i="4"/>
  <c r="C485" i="1"/>
  <c r="C501" i="4"/>
  <c r="H466" i="1"/>
  <c r="C468" i="1"/>
  <c r="C467" i="1"/>
  <c r="C361" i="4"/>
  <c r="D519" i="5"/>
  <c r="B519" i="5"/>
  <c r="C241" i="4"/>
  <c r="C862" i="4"/>
  <c r="P862" i="4"/>
  <c r="C830" i="1"/>
  <c r="C850" i="4"/>
  <c r="P850" i="4"/>
  <c r="M795" i="1"/>
  <c r="G795" i="1"/>
  <c r="L795" i="1"/>
  <c r="H795" i="1"/>
  <c r="D795" i="1"/>
  <c r="C768" i="1"/>
  <c r="C766" i="1"/>
  <c r="C746" i="1"/>
  <c r="C740" i="1"/>
  <c r="C692" i="1"/>
  <c r="C690" i="1"/>
  <c r="C681" i="1"/>
  <c r="C675" i="1"/>
  <c r="C671" i="1"/>
  <c r="L664" i="1"/>
  <c r="C666" i="1"/>
  <c r="F664" i="1"/>
  <c r="C633" i="4"/>
  <c r="C504" i="1"/>
  <c r="C502" i="1"/>
  <c r="C501" i="1"/>
  <c r="C498" i="1"/>
  <c r="C494" i="1"/>
  <c r="C489" i="1"/>
  <c r="E466" i="1"/>
  <c r="C238" i="1"/>
  <c r="C38" i="1"/>
  <c r="C235" i="1"/>
  <c r="C230" i="1"/>
  <c r="C229" i="1"/>
  <c r="C218" i="1"/>
  <c r="I203" i="1"/>
  <c r="C211" i="1"/>
  <c r="C207" i="1"/>
  <c r="M203" i="1"/>
  <c r="H203" i="1"/>
  <c r="C204" i="1"/>
  <c r="C633" i="1"/>
  <c r="C626" i="1"/>
  <c r="C612" i="1"/>
  <c r="C552" i="1"/>
  <c r="C550" i="1"/>
  <c r="C549" i="1"/>
  <c r="C535" i="1"/>
  <c r="C498" i="4"/>
  <c r="C469" i="1"/>
  <c r="M400" i="1"/>
  <c r="G335" i="1"/>
  <c r="C300" i="1"/>
  <c r="C295" i="1"/>
  <c r="C222" i="1"/>
  <c r="C215" i="1"/>
  <c r="C209" i="1"/>
  <c r="AH695" i="5"/>
  <c r="G618" i="3"/>
  <c r="H618" i="3"/>
  <c r="V517" i="5"/>
  <c r="C790" i="4"/>
  <c r="C827" i="1"/>
  <c r="C822" i="1"/>
  <c r="C814" i="1"/>
  <c r="C805" i="1"/>
  <c r="C762" i="1"/>
  <c r="C758" i="1"/>
  <c r="C756" i="1"/>
  <c r="C753" i="1"/>
  <c r="C742" i="1"/>
  <c r="C769" i="4"/>
  <c r="N730" i="1"/>
  <c r="M730" i="1"/>
  <c r="C733" i="1"/>
  <c r="C731" i="1"/>
  <c r="C701" i="1"/>
  <c r="C697" i="1"/>
  <c r="C685" i="1"/>
  <c r="C684" i="1"/>
  <c r="C678" i="1"/>
  <c r="C702" i="4"/>
  <c r="C673" i="1"/>
  <c r="C670" i="1"/>
  <c r="C668" i="1"/>
  <c r="C624" i="1"/>
  <c r="K598" i="1"/>
  <c r="N598" i="1"/>
  <c r="E598" i="1"/>
  <c r="C566" i="1"/>
  <c r="M44" i="9"/>
  <c r="C556" i="1"/>
  <c r="C555" i="1"/>
  <c r="C554" i="1"/>
  <c r="C553" i="1"/>
  <c r="C573" i="4"/>
  <c r="C539" i="1"/>
  <c r="C478" i="1"/>
  <c r="C473" i="1"/>
  <c r="C426" i="1"/>
  <c r="C407" i="1"/>
  <c r="D400" i="1"/>
  <c r="C366" i="1"/>
  <c r="C343" i="1"/>
  <c r="C297" i="1"/>
  <c r="J394" i="3"/>
  <c r="K394" i="3"/>
  <c r="L394" i="3"/>
  <c r="H412" i="3"/>
  <c r="F730" i="1"/>
  <c r="C831" i="1"/>
  <c r="C819" i="1"/>
  <c r="C817" i="1"/>
  <c r="C806" i="1"/>
  <c r="C798" i="1"/>
  <c r="C761" i="1"/>
  <c r="C745" i="1"/>
  <c r="C744" i="1"/>
  <c r="C743" i="1"/>
  <c r="C770" i="4"/>
  <c r="C702" i="1"/>
  <c r="C699" i="1"/>
  <c r="C669" i="1"/>
  <c r="C617" i="1"/>
  <c r="C615" i="1"/>
  <c r="C600" i="1"/>
  <c r="C569" i="1"/>
  <c r="C564" i="1"/>
  <c r="C562" i="1"/>
  <c r="C548" i="1"/>
  <c r="C544" i="1"/>
  <c r="C537" i="1"/>
  <c r="C536" i="1"/>
  <c r="F532" i="1"/>
  <c r="C486" i="1"/>
  <c r="C481" i="1"/>
  <c r="C431" i="1"/>
  <c r="C360" i="1"/>
  <c r="J586" i="3"/>
  <c r="C824" i="1"/>
  <c r="C482" i="1"/>
  <c r="C345" i="1"/>
  <c r="V752" i="5"/>
  <c r="V753" i="5"/>
  <c r="J652" i="3"/>
  <c r="K652" i="3"/>
  <c r="L652" i="3"/>
  <c r="J556" i="3"/>
  <c r="J13" i="3"/>
  <c r="C44" i="1"/>
  <c r="C23" i="1"/>
  <c r="K564" i="3"/>
  <c r="L564" i="3"/>
  <c r="K538" i="3"/>
  <c r="L538" i="3"/>
  <c r="K534" i="3"/>
  <c r="L534" i="3"/>
  <c r="J37" i="3"/>
  <c r="G752" i="5"/>
  <c r="J647" i="3"/>
  <c r="K647" i="3"/>
  <c r="L647" i="3"/>
  <c r="J589" i="3"/>
  <c r="J585" i="3"/>
  <c r="AH635" i="5"/>
  <c r="AH634" i="5"/>
  <c r="J565" i="3"/>
  <c r="K565" i="3"/>
  <c r="L565" i="3"/>
  <c r="J498" i="3"/>
  <c r="J486" i="3"/>
  <c r="J455" i="3"/>
  <c r="J453" i="3"/>
  <c r="J439" i="3"/>
  <c r="J430" i="3"/>
  <c r="J395" i="3"/>
  <c r="J353" i="3"/>
  <c r="J292" i="3"/>
  <c r="K292" i="3"/>
  <c r="L292" i="3"/>
  <c r="C27" i="1"/>
  <c r="K557" i="3"/>
  <c r="L557" i="3"/>
  <c r="J646" i="3"/>
  <c r="V693" i="5"/>
  <c r="J581" i="3"/>
  <c r="K581" i="3"/>
  <c r="L581" i="3"/>
  <c r="V635" i="5"/>
  <c r="V636" i="5"/>
  <c r="J534" i="3"/>
  <c r="P576" i="5"/>
  <c r="P577" i="5"/>
  <c r="J493" i="3"/>
  <c r="J478" i="3"/>
  <c r="J429" i="3"/>
  <c r="V460" i="5"/>
  <c r="V461" i="5"/>
  <c r="J459" i="5"/>
  <c r="J293" i="3"/>
  <c r="K431" i="3"/>
  <c r="L431" i="3"/>
  <c r="K354" i="3"/>
  <c r="L354" i="3"/>
  <c r="AE752" i="5"/>
  <c r="J753" i="5"/>
  <c r="P693" i="5"/>
  <c r="P634" i="5"/>
  <c r="J539" i="3"/>
  <c r="AB575" i="5"/>
  <c r="D517" i="5"/>
  <c r="J447" i="3"/>
  <c r="J445" i="3"/>
  <c r="J306" i="3"/>
  <c r="K306" i="3"/>
  <c r="L306" i="3"/>
  <c r="P460" i="5"/>
  <c r="J382" i="3"/>
  <c r="J412" i="3"/>
  <c r="AH402" i="5"/>
  <c r="G402" i="5"/>
  <c r="J340" i="3"/>
  <c r="J337" i="3"/>
  <c r="J360" i="3"/>
  <c r="AB342" i="5"/>
  <c r="J297" i="3"/>
  <c r="K297" i="3"/>
  <c r="L297" i="3"/>
  <c r="J358" i="3"/>
  <c r="K358" i="3"/>
  <c r="L358" i="3"/>
  <c r="AB343" i="5"/>
  <c r="S343" i="5"/>
  <c r="J286" i="3"/>
  <c r="K286" i="3"/>
  <c r="L286" i="3"/>
  <c r="B43" i="5"/>
  <c r="C39" i="5"/>
  <c r="K658" i="3"/>
  <c r="L658" i="3"/>
  <c r="K556" i="3"/>
  <c r="L556" i="3"/>
  <c r="K550" i="3"/>
  <c r="L550" i="3"/>
  <c r="K340" i="3"/>
  <c r="L340" i="3"/>
  <c r="J43" i="3"/>
  <c r="J350" i="3"/>
  <c r="K350" i="3"/>
  <c r="L350" i="3"/>
  <c r="G342" i="5"/>
  <c r="J203" i="3"/>
  <c r="K203" i="3"/>
  <c r="L203" i="3"/>
  <c r="C32" i="1"/>
  <c r="X30" i="5"/>
  <c r="F30" i="5"/>
  <c r="O21" i="5"/>
  <c r="C816" i="1"/>
  <c r="C828" i="1"/>
  <c r="M286" i="5"/>
  <c r="H47" i="5"/>
  <c r="AD36" i="5"/>
  <c r="L36" i="5"/>
  <c r="C35" i="5"/>
  <c r="AJ18" i="5"/>
  <c r="C495" i="1"/>
  <c r="X26" i="5"/>
  <c r="AJ24" i="5"/>
  <c r="C23" i="5"/>
  <c r="C22" i="5"/>
  <c r="B22" i="5"/>
  <c r="C20" i="5"/>
  <c r="C18" i="5"/>
  <c r="B15" i="5"/>
  <c r="AG13" i="5"/>
  <c r="U11" i="5"/>
  <c r="C10" i="5"/>
  <c r="J18" i="3"/>
  <c r="J11" i="3"/>
  <c r="AD42" i="5"/>
  <c r="AA39" i="5"/>
  <c r="AG37" i="5"/>
  <c r="AG33" i="5"/>
  <c r="L32" i="5"/>
  <c r="AA24" i="5"/>
  <c r="X22" i="5"/>
  <c r="AJ20" i="5"/>
  <c r="F19" i="5"/>
  <c r="X18" i="5"/>
  <c r="AG17" i="5"/>
  <c r="I13" i="5"/>
  <c r="X40" i="5"/>
  <c r="I37" i="5"/>
  <c r="R35" i="5"/>
  <c r="AJ34" i="5"/>
  <c r="AA19" i="5"/>
  <c r="C40" i="1"/>
  <c r="J30" i="3"/>
  <c r="K99" i="3"/>
  <c r="L99" i="3"/>
  <c r="K97" i="3"/>
  <c r="L97" i="3"/>
  <c r="K88" i="3"/>
  <c r="L88" i="3"/>
  <c r="F30" i="3"/>
  <c r="F33" i="3"/>
  <c r="F28" i="3"/>
  <c r="F32" i="3"/>
  <c r="F10" i="3"/>
  <c r="F26" i="3"/>
  <c r="F35" i="3"/>
  <c r="K84" i="3"/>
  <c r="L84" i="3"/>
  <c r="K94" i="3"/>
  <c r="L94" i="3"/>
  <c r="K83" i="3"/>
  <c r="L83" i="3"/>
  <c r="K93" i="3"/>
  <c r="L93" i="3"/>
  <c r="K65" i="3"/>
  <c r="L65" i="3"/>
  <c r="K359" i="3"/>
  <c r="L359" i="3"/>
  <c r="M548" i="3"/>
  <c r="K411" i="3"/>
  <c r="L411" i="3"/>
  <c r="K323" i="3"/>
  <c r="L323" i="3"/>
  <c r="K587" i="3"/>
  <c r="L587" i="3"/>
  <c r="M648" i="3"/>
  <c r="K247" i="3"/>
  <c r="L247" i="3"/>
  <c r="K584" i="3"/>
  <c r="L584" i="3"/>
  <c r="K174" i="3"/>
  <c r="L174" i="3"/>
  <c r="M634" i="3"/>
  <c r="F669" i="3"/>
  <c r="K393" i="3"/>
  <c r="L393" i="3"/>
  <c r="J256" i="3"/>
  <c r="K299" i="3"/>
  <c r="L299" i="3"/>
  <c r="K168" i="3"/>
  <c r="L168" i="3"/>
  <c r="J205" i="3"/>
  <c r="N196" i="3"/>
  <c r="K553" i="3"/>
  <c r="L553" i="3"/>
  <c r="K543" i="3"/>
  <c r="L543" i="3"/>
  <c r="K197" i="3"/>
  <c r="L197" i="3"/>
  <c r="N197" i="3"/>
  <c r="M486" i="3"/>
  <c r="K401" i="3"/>
  <c r="L401" i="3"/>
  <c r="J35" i="3"/>
  <c r="K408" i="3"/>
  <c r="L408" i="3"/>
  <c r="M653" i="3"/>
  <c r="M646" i="3"/>
  <c r="M632" i="3"/>
  <c r="M588" i="3"/>
  <c r="F567" i="3"/>
  <c r="K529" i="3"/>
  <c r="L529" i="3"/>
  <c r="K428" i="3"/>
  <c r="L428" i="3"/>
  <c r="K326" i="3"/>
  <c r="L326" i="3"/>
  <c r="K634" i="3"/>
  <c r="L634" i="3"/>
  <c r="M650" i="3"/>
  <c r="K488" i="3"/>
  <c r="L488" i="3"/>
  <c r="M488" i="3"/>
  <c r="K325" i="3"/>
  <c r="L325" i="3"/>
  <c r="N178" i="3"/>
  <c r="K460" i="3"/>
  <c r="L460" i="3"/>
  <c r="J46" i="3"/>
  <c r="K532" i="3"/>
  <c r="L532" i="3"/>
  <c r="K631" i="3"/>
  <c r="K596" i="3"/>
  <c r="L596" i="3"/>
  <c r="M596" i="3"/>
  <c r="M542" i="3"/>
  <c r="M535" i="3"/>
  <c r="M479" i="3"/>
  <c r="F516" i="3"/>
  <c r="K440" i="3"/>
  <c r="L440" i="3"/>
  <c r="M666" i="3"/>
  <c r="M645" i="3"/>
  <c r="M639" i="3"/>
  <c r="M636" i="3"/>
  <c r="M610" i="3"/>
  <c r="M565" i="3"/>
  <c r="M562" i="3"/>
  <c r="M504" i="3"/>
  <c r="M502" i="3"/>
  <c r="K502" i="3"/>
  <c r="L502" i="3"/>
  <c r="K383" i="3"/>
  <c r="L383" i="3"/>
  <c r="M298" i="3"/>
  <c r="K504" i="3"/>
  <c r="L504" i="3"/>
  <c r="J45" i="3"/>
  <c r="K636" i="3"/>
  <c r="L636" i="3"/>
  <c r="K562" i="3"/>
  <c r="L562" i="3"/>
  <c r="K648" i="3"/>
  <c r="L648" i="3"/>
  <c r="K298" i="3"/>
  <c r="L298" i="3"/>
  <c r="K661" i="3"/>
  <c r="L661" i="3"/>
  <c r="M660" i="3"/>
  <c r="M658" i="3"/>
  <c r="M643" i="3"/>
  <c r="K639" i="3"/>
  <c r="L639" i="3"/>
  <c r="K607" i="3"/>
  <c r="L607" i="3"/>
  <c r="M585" i="3"/>
  <c r="M540" i="3"/>
  <c r="K540" i="3"/>
  <c r="L540" i="3"/>
  <c r="M537" i="3"/>
  <c r="M512" i="3"/>
  <c r="M508" i="3"/>
  <c r="K452" i="3"/>
  <c r="L452" i="3"/>
  <c r="F464" i="3"/>
  <c r="M435" i="3"/>
  <c r="K353" i="3"/>
  <c r="L353" i="3"/>
  <c r="M324" i="3"/>
  <c r="K324" i="3"/>
  <c r="L324" i="3"/>
  <c r="K666" i="3"/>
  <c r="L666" i="3"/>
  <c r="M662" i="3"/>
  <c r="M642" i="3"/>
  <c r="M640" i="3"/>
  <c r="K640" i="3"/>
  <c r="L640" i="3"/>
  <c r="F618" i="3"/>
  <c r="M609" i="3"/>
  <c r="M589" i="3"/>
  <c r="M560" i="3"/>
  <c r="K544" i="3"/>
  <c r="L544" i="3"/>
  <c r="M544" i="3"/>
  <c r="M507" i="3"/>
  <c r="K462" i="3"/>
  <c r="L462" i="3"/>
  <c r="M232" i="3"/>
  <c r="F205" i="3"/>
  <c r="K167" i="3"/>
  <c r="L167" i="3"/>
  <c r="M566" i="3"/>
  <c r="M552" i="3"/>
  <c r="M531" i="3"/>
  <c r="M513" i="3"/>
  <c r="M500" i="3"/>
  <c r="M497" i="3"/>
  <c r="K491" i="3"/>
  <c r="L491" i="3"/>
  <c r="M490" i="3"/>
  <c r="M483" i="3"/>
  <c r="M480" i="3"/>
  <c r="K480" i="3"/>
  <c r="L480" i="3"/>
  <c r="K458" i="3"/>
  <c r="L458" i="3"/>
  <c r="K442" i="3"/>
  <c r="L442" i="3"/>
  <c r="K436" i="3"/>
  <c r="L436" i="3"/>
  <c r="K433" i="3"/>
  <c r="L433" i="3"/>
  <c r="F412" i="3"/>
  <c r="M331" i="3"/>
  <c r="F308" i="3"/>
  <c r="M270" i="3"/>
  <c r="M308" i="3"/>
  <c r="K270" i="3"/>
  <c r="L270" i="3"/>
  <c r="M582" i="3"/>
  <c r="M580" i="3"/>
  <c r="M618" i="3"/>
  <c r="M558" i="3"/>
  <c r="M553" i="3"/>
  <c r="M545" i="3"/>
  <c r="M533" i="3"/>
  <c r="K499" i="3"/>
  <c r="L499" i="3"/>
  <c r="M499" i="3"/>
  <c r="M495" i="3"/>
  <c r="M493" i="3"/>
  <c r="M492" i="3"/>
  <c r="M482" i="3"/>
  <c r="M449" i="3"/>
  <c r="M402" i="3"/>
  <c r="K398" i="3"/>
  <c r="L398" i="3"/>
  <c r="K387" i="3"/>
  <c r="L387" i="3"/>
  <c r="M387" i="3"/>
  <c r="F360" i="3"/>
  <c r="M295" i="3"/>
  <c r="M293" i="3"/>
  <c r="K293" i="3"/>
  <c r="L293" i="3"/>
  <c r="M281" i="3"/>
  <c r="M276" i="3"/>
  <c r="M273" i="3"/>
  <c r="K344" i="3"/>
  <c r="L344" i="3"/>
  <c r="M392" i="3"/>
  <c r="M287" i="3"/>
  <c r="M246" i="3"/>
  <c r="M239" i="3"/>
  <c r="K190" i="3"/>
  <c r="L190" i="3"/>
  <c r="K561" i="3"/>
  <c r="L561" i="3"/>
  <c r="K453" i="3"/>
  <c r="L453" i="3"/>
  <c r="K336" i="3"/>
  <c r="L336" i="3"/>
  <c r="K275" i="3"/>
  <c r="L275" i="3"/>
  <c r="M333" i="3"/>
  <c r="M304" i="3"/>
  <c r="M299" i="3"/>
  <c r="M290" i="3"/>
  <c r="M283" i="3"/>
  <c r="M278" i="3"/>
  <c r="M277" i="3"/>
  <c r="M271" i="3"/>
  <c r="M185" i="3"/>
  <c r="K632" i="3"/>
  <c r="L632" i="3"/>
  <c r="K595" i="3"/>
  <c r="L595" i="3"/>
  <c r="K586" i="3"/>
  <c r="L586" i="3"/>
  <c r="K287" i="3"/>
  <c r="L287" i="3"/>
  <c r="K663" i="3"/>
  <c r="L663" i="3"/>
  <c r="K633" i="3"/>
  <c r="L633" i="3"/>
  <c r="K547" i="3"/>
  <c r="L547" i="3"/>
  <c r="K497" i="3"/>
  <c r="L497" i="3"/>
  <c r="K447" i="3"/>
  <c r="L447" i="3"/>
  <c r="K399" i="3"/>
  <c r="L399" i="3"/>
  <c r="K342" i="3"/>
  <c r="L342" i="3"/>
  <c r="M303" i="3"/>
  <c r="M228" i="3"/>
  <c r="M221" i="3"/>
  <c r="F256" i="3"/>
  <c r="M199" i="3"/>
  <c r="M175" i="3"/>
  <c r="K650" i="3"/>
  <c r="L650" i="3"/>
  <c r="K638" i="3"/>
  <c r="L638" i="3"/>
  <c r="K589" i="3"/>
  <c r="L589" i="3"/>
  <c r="K585" i="3"/>
  <c r="L585" i="3"/>
  <c r="K554" i="3"/>
  <c r="L554" i="3"/>
  <c r="K539" i="3"/>
  <c r="L539" i="3"/>
  <c r="K506" i="3"/>
  <c r="L506" i="3"/>
  <c r="K486" i="3"/>
  <c r="L486" i="3"/>
  <c r="K439" i="3"/>
  <c r="L439" i="3"/>
  <c r="K379" i="3"/>
  <c r="L379" i="3"/>
  <c r="K337" i="3"/>
  <c r="L337" i="3"/>
  <c r="K278" i="3"/>
  <c r="L278" i="3"/>
  <c r="M254" i="3"/>
  <c r="M244" i="3"/>
  <c r="M242" i="3"/>
  <c r="M223" i="3"/>
  <c r="K180" i="3"/>
  <c r="L180" i="3"/>
  <c r="M179" i="3"/>
  <c r="F9" i="3"/>
  <c r="K656" i="3"/>
  <c r="L656" i="3"/>
  <c r="K646" i="3"/>
  <c r="L646" i="3"/>
  <c r="K616" i="3"/>
  <c r="L616" i="3"/>
  <c r="K542" i="3"/>
  <c r="L542" i="3"/>
  <c r="K498" i="3"/>
  <c r="L498" i="3"/>
  <c r="K441" i="3"/>
  <c r="L441" i="3"/>
  <c r="K407" i="3"/>
  <c r="L407" i="3"/>
  <c r="K395" i="3"/>
  <c r="L395" i="3"/>
  <c r="K382" i="3"/>
  <c r="L382" i="3"/>
  <c r="F31" i="3"/>
  <c r="F20" i="3"/>
  <c r="F16" i="3"/>
  <c r="F22" i="3"/>
  <c r="F18" i="3"/>
  <c r="F13" i="3"/>
  <c r="F12" i="3"/>
  <c r="F153" i="3"/>
  <c r="M115" i="3"/>
  <c r="F38" i="3"/>
  <c r="F45" i="3"/>
  <c r="F37" i="3"/>
  <c r="F43" i="3"/>
  <c r="F36" i="3"/>
  <c r="F42" i="3"/>
  <c r="F39" i="3"/>
  <c r="F41" i="3"/>
  <c r="F19" i="3"/>
  <c r="F29" i="3"/>
  <c r="K96" i="3"/>
  <c r="L96" i="3"/>
  <c r="F44" i="3"/>
  <c r="K87" i="3"/>
  <c r="L87" i="3"/>
  <c r="C47" i="3"/>
  <c r="F102" i="3"/>
  <c r="M64" i="3"/>
  <c r="D47" i="3"/>
  <c r="F56" i="2"/>
  <c r="F60" i="2"/>
  <c r="F55" i="2"/>
  <c r="F59" i="2"/>
  <c r="F53" i="2"/>
  <c r="F49" i="2"/>
  <c r="F57" i="2"/>
  <c r="F52" i="2"/>
  <c r="F367" i="2"/>
  <c r="F377" i="2"/>
  <c r="F366" i="2"/>
  <c r="F368" i="2"/>
  <c r="B301" i="2"/>
  <c r="F287" i="2"/>
  <c r="B458" i="2"/>
  <c r="B340" i="2"/>
  <c r="F332" i="2"/>
  <c r="B262" i="2"/>
  <c r="F248" i="2"/>
  <c r="F212" i="2"/>
  <c r="F221" i="2"/>
  <c r="F373" i="2"/>
  <c r="F369" i="2"/>
  <c r="F378" i="2"/>
  <c r="F220" i="2"/>
  <c r="F209" i="2"/>
  <c r="B143" i="2"/>
  <c r="F380" i="2"/>
  <c r="B497" i="2"/>
  <c r="F492" i="2"/>
  <c r="F216" i="2"/>
  <c r="B183" i="2"/>
  <c r="F297" i="2"/>
  <c r="F298" i="2"/>
  <c r="F291" i="2"/>
  <c r="F335" i="2"/>
  <c r="F327" i="2"/>
  <c r="F330" i="2"/>
  <c r="F334" i="2"/>
  <c r="F333" i="2"/>
  <c r="F337" i="2"/>
  <c r="F450" i="2"/>
  <c r="F454" i="2"/>
  <c r="F444" i="2"/>
  <c r="F447" i="2"/>
  <c r="F456" i="2"/>
  <c r="F451" i="2"/>
  <c r="F455" i="2"/>
  <c r="F449" i="2"/>
  <c r="F453" i="2"/>
  <c r="F445" i="2"/>
  <c r="F448" i="2"/>
  <c r="F452" i="2"/>
  <c r="F211" i="2"/>
  <c r="F223" i="2"/>
  <c r="F135" i="2"/>
  <c r="F139" i="2"/>
  <c r="F134" i="2"/>
  <c r="F129" i="2"/>
  <c r="F132" i="2"/>
  <c r="F141" i="2"/>
  <c r="F136" i="2"/>
  <c r="F140" i="2"/>
  <c r="F138" i="2"/>
  <c r="F130" i="2"/>
  <c r="F133" i="2"/>
  <c r="F137" i="2"/>
  <c r="F488" i="2"/>
  <c r="F484" i="2"/>
  <c r="F486" i="2"/>
  <c r="F495" i="2"/>
  <c r="F174" i="2"/>
  <c r="F178" i="2"/>
  <c r="F175" i="2"/>
  <c r="F179" i="2"/>
  <c r="F170" i="2"/>
  <c r="F173" i="2"/>
  <c r="F177" i="2"/>
  <c r="F169" i="2"/>
  <c r="F172" i="2"/>
  <c r="F181" i="2"/>
  <c r="F176" i="2"/>
  <c r="F180" i="2"/>
  <c r="F414" i="2"/>
  <c r="F410" i="2"/>
  <c r="F376" i="2"/>
  <c r="F372" i="2"/>
  <c r="F219" i="2"/>
  <c r="F215" i="2"/>
  <c r="B20" i="2"/>
  <c r="F411" i="2"/>
  <c r="F254" i="2"/>
  <c r="F413" i="2"/>
  <c r="F409" i="2"/>
  <c r="F406" i="2"/>
  <c r="F407" i="2"/>
  <c r="F375" i="2"/>
  <c r="F371" i="2"/>
  <c r="F249" i="2"/>
  <c r="F250" i="2"/>
  <c r="F218" i="2"/>
  <c r="F214" i="2"/>
  <c r="F415" i="2"/>
  <c r="F258" i="2"/>
  <c r="F416" i="2"/>
  <c r="F412" i="2"/>
  <c r="F408" i="2"/>
  <c r="F417" i="2"/>
  <c r="F374" i="2"/>
  <c r="F370" i="2"/>
  <c r="F251" i="2"/>
  <c r="F260" i="2"/>
  <c r="F217" i="2"/>
  <c r="F213" i="2"/>
  <c r="F97" i="2"/>
  <c r="F93" i="2"/>
  <c r="F89" i="2"/>
  <c r="F91" i="2"/>
  <c r="F98" i="2"/>
  <c r="F94" i="2"/>
  <c r="F90" i="2"/>
  <c r="F100" i="2"/>
  <c r="F96" i="2"/>
  <c r="F92" i="2"/>
  <c r="F99" i="2"/>
  <c r="F51" i="2"/>
  <c r="B10" i="2"/>
  <c r="B22" i="2"/>
  <c r="F58" i="2"/>
  <c r="F54" i="2"/>
  <c r="M18" i="9"/>
  <c r="C629" i="4"/>
  <c r="M28" i="9"/>
  <c r="C522" i="4"/>
  <c r="D218" i="2"/>
  <c r="E218" i="2"/>
  <c r="C838" i="4"/>
  <c r="C780" i="4"/>
  <c r="C589" i="4"/>
  <c r="C859" i="4"/>
  <c r="P859" i="4"/>
  <c r="C851" i="4"/>
  <c r="P851" i="4"/>
  <c r="C848" i="4"/>
  <c r="P848" i="4"/>
  <c r="C645" i="4"/>
  <c r="C587" i="4"/>
  <c r="C503" i="4"/>
  <c r="C495" i="4"/>
  <c r="C466" i="1"/>
  <c r="O485" i="1"/>
  <c r="C435" i="4"/>
  <c r="C641" i="4"/>
  <c r="I25" i="9"/>
  <c r="C283" i="4"/>
  <c r="C18" i="8"/>
  <c r="C287" i="2"/>
  <c r="G10" i="8"/>
  <c r="G11" i="8"/>
  <c r="C134" i="2"/>
  <c r="C238" i="4"/>
  <c r="H15" i="8"/>
  <c r="H16" i="8"/>
  <c r="C254" i="2"/>
  <c r="C829" i="4"/>
  <c r="P829" i="4"/>
  <c r="C418" i="4"/>
  <c r="C621" i="4"/>
  <c r="C253" i="2"/>
  <c r="G15" i="8"/>
  <c r="D336" i="2"/>
  <c r="E336" i="2"/>
  <c r="D130" i="2"/>
  <c r="E130" i="2"/>
  <c r="C131" i="2"/>
  <c r="C209" i="2"/>
  <c r="C14" i="8"/>
  <c r="C132" i="2"/>
  <c r="E10" i="8"/>
  <c r="C178" i="2"/>
  <c r="K13" i="8"/>
  <c r="K16" i="8"/>
  <c r="C302" i="4"/>
  <c r="I41" i="9"/>
  <c r="C300" i="4"/>
  <c r="I43" i="9"/>
  <c r="C309" i="4"/>
  <c r="I31" i="9"/>
  <c r="C308" i="4"/>
  <c r="C213" i="4"/>
  <c r="C424" i="4"/>
  <c r="C420" i="4"/>
  <c r="M32" i="9"/>
  <c r="C585" i="4"/>
  <c r="C173" i="2"/>
  <c r="F13" i="8"/>
  <c r="C502" i="4"/>
  <c r="C377" i="4"/>
  <c r="C441" i="4"/>
  <c r="I44" i="9"/>
  <c r="C450" i="4"/>
  <c r="C231" i="4"/>
  <c r="E14" i="8"/>
  <c r="C212" i="2"/>
  <c r="C315" i="4"/>
  <c r="C383" i="4"/>
  <c r="C562" i="4"/>
  <c r="C282" i="4"/>
  <c r="C704" i="4"/>
  <c r="C786" i="4"/>
  <c r="C795" i="4"/>
  <c r="C248" i="4"/>
  <c r="I21" i="9"/>
  <c r="C431" i="4"/>
  <c r="C20" i="8"/>
  <c r="C366" i="2"/>
  <c r="C384" i="4"/>
  <c r="C505" i="4"/>
  <c r="C521" i="4"/>
  <c r="C655" i="4"/>
  <c r="C374" i="2"/>
  <c r="J20" i="8"/>
  <c r="C782" i="4"/>
  <c r="C787" i="4"/>
  <c r="M38" i="9"/>
  <c r="C656" i="4"/>
  <c r="C627" i="4"/>
  <c r="I37" i="9"/>
  <c r="C451" i="4"/>
  <c r="C449" i="4"/>
  <c r="M9" i="9"/>
  <c r="C579" i="4"/>
  <c r="C560" i="4"/>
  <c r="C703" i="4"/>
  <c r="C855" i="4"/>
  <c r="P855" i="4"/>
  <c r="C311" i="4"/>
  <c r="C218" i="4"/>
  <c r="I29" i="9"/>
  <c r="C316" i="4"/>
  <c r="C486" i="2"/>
  <c r="E25" i="8"/>
  <c r="M39" i="9"/>
  <c r="M42" i="9"/>
  <c r="L18" i="8"/>
  <c r="C297" i="2"/>
  <c r="C644" i="4"/>
  <c r="C639" i="4"/>
  <c r="C722" i="4"/>
  <c r="C712" i="4"/>
  <c r="I42" i="9"/>
  <c r="C372" i="4"/>
  <c r="C657" i="4"/>
  <c r="C494" i="2"/>
  <c r="M25" i="8"/>
  <c r="C767" i="4"/>
  <c r="C413" i="2"/>
  <c r="J23" i="8"/>
  <c r="C717" i="4"/>
  <c r="C12" i="1"/>
  <c r="C110" i="4"/>
  <c r="E9" i="9"/>
  <c r="E31" i="9"/>
  <c r="J24" i="3"/>
  <c r="J89" i="3"/>
  <c r="K85" i="3"/>
  <c r="L85" i="3"/>
  <c r="G76" i="3"/>
  <c r="B106" i="5"/>
  <c r="J67" i="3"/>
  <c r="J14" i="3"/>
  <c r="B46" i="5"/>
  <c r="AJ46" i="5"/>
  <c r="I45" i="5"/>
  <c r="B45" i="5"/>
  <c r="B42" i="5"/>
  <c r="O42" i="5"/>
  <c r="O41" i="5"/>
  <c r="B41" i="5"/>
  <c r="M47" i="5"/>
  <c r="F39" i="5"/>
  <c r="B39" i="5"/>
  <c r="R37" i="5"/>
  <c r="B37" i="5"/>
  <c r="R33" i="5"/>
  <c r="B33" i="5"/>
  <c r="F33" i="5"/>
  <c r="F47" i="5"/>
  <c r="C33" i="5"/>
  <c r="E47" i="5"/>
  <c r="X31" i="5"/>
  <c r="B31" i="5"/>
  <c r="AD26" i="5"/>
  <c r="B26" i="5"/>
  <c r="X23" i="5"/>
  <c r="V47" i="5"/>
  <c r="AJ21" i="5"/>
  <c r="B21" i="5"/>
  <c r="AH47" i="5"/>
  <c r="AD21" i="5"/>
  <c r="C21" i="5"/>
  <c r="C16" i="5"/>
  <c r="AG16" i="5"/>
  <c r="AA12" i="5"/>
  <c r="C12" i="5"/>
  <c r="Z47" i="5"/>
  <c r="U10" i="5"/>
  <c r="S47" i="5"/>
  <c r="D47" i="5"/>
  <c r="D50" i="5"/>
  <c r="AI47" i="5"/>
  <c r="I22" i="5"/>
  <c r="J22" i="3"/>
  <c r="K95" i="3"/>
  <c r="L95" i="3"/>
  <c r="C43" i="5"/>
  <c r="C19" i="5"/>
  <c r="C38" i="5"/>
  <c r="J86" i="3"/>
  <c r="J42" i="3"/>
  <c r="K73" i="3"/>
  <c r="L73" i="3"/>
  <c r="J17" i="3"/>
  <c r="J71" i="3"/>
  <c r="J40" i="3"/>
  <c r="J69" i="3"/>
  <c r="H66" i="3"/>
  <c r="C106" i="5"/>
  <c r="N74" i="1"/>
  <c r="AJ106" i="5"/>
  <c r="I42" i="5"/>
  <c r="C42" i="5"/>
  <c r="R36" i="5"/>
  <c r="B36" i="5"/>
  <c r="R31" i="5"/>
  <c r="C31" i="5"/>
  <c r="L28" i="5"/>
  <c r="B28" i="5"/>
  <c r="J47" i="5"/>
  <c r="X27" i="5"/>
  <c r="C27" i="5"/>
  <c r="W47" i="5"/>
  <c r="AD24" i="5"/>
  <c r="AB47" i="5"/>
  <c r="B24" i="5"/>
  <c r="AA15" i="5"/>
  <c r="Y47" i="5"/>
  <c r="U13" i="5"/>
  <c r="T47" i="5"/>
  <c r="C13" i="5"/>
  <c r="AG12" i="5"/>
  <c r="AE47" i="5"/>
  <c r="AE50" i="5"/>
  <c r="AD10" i="5"/>
  <c r="AC47" i="5"/>
  <c r="AJ40" i="5"/>
  <c r="G47" i="5"/>
  <c r="G50" i="5"/>
  <c r="Q47" i="5"/>
  <c r="K47" i="5"/>
  <c r="N47" i="5"/>
  <c r="B29" i="5"/>
  <c r="B12" i="5"/>
  <c r="P47" i="5"/>
  <c r="B10" i="5"/>
  <c r="K78" i="3"/>
  <c r="L78" i="3"/>
  <c r="C92" i="4"/>
  <c r="E35" i="9"/>
  <c r="C98" i="4"/>
  <c r="K72" i="3"/>
  <c r="L72" i="3"/>
  <c r="C29" i="5"/>
  <c r="J23" i="3"/>
  <c r="J15" i="3"/>
  <c r="B13" i="5"/>
  <c r="B23" i="5"/>
  <c r="C59" i="2"/>
  <c r="L8" i="8"/>
  <c r="C8" i="8"/>
  <c r="C49" i="2"/>
  <c r="C79" i="4"/>
  <c r="C91" i="4"/>
  <c r="E22" i="9"/>
  <c r="C96" i="4"/>
  <c r="E73" i="1"/>
  <c r="H8" i="8"/>
  <c r="C55" i="2"/>
  <c r="K79" i="3"/>
  <c r="L79" i="3"/>
  <c r="C107" i="1"/>
  <c r="C33" i="1"/>
  <c r="C106" i="1"/>
  <c r="C89" i="1"/>
  <c r="C88" i="1"/>
  <c r="D54" i="2"/>
  <c r="E54" i="2"/>
  <c r="J73" i="1"/>
  <c r="K100" i="3"/>
  <c r="L100" i="3"/>
  <c r="K77" i="3"/>
  <c r="L77" i="3"/>
  <c r="C110" i="1"/>
  <c r="C103" i="1"/>
  <c r="C99" i="1"/>
  <c r="C24" i="1"/>
  <c r="C93" i="1"/>
  <c r="K73" i="1"/>
  <c r="G73" i="1"/>
  <c r="F73" i="1"/>
  <c r="C11" i="1"/>
  <c r="L73" i="1"/>
  <c r="J91" i="3"/>
  <c r="C84" i="1"/>
  <c r="C83" i="1"/>
  <c r="C81" i="1"/>
  <c r="J38" i="3"/>
  <c r="J98" i="3"/>
  <c r="J32" i="3"/>
  <c r="J92" i="3"/>
  <c r="J39" i="3"/>
  <c r="J81" i="3"/>
  <c r="J75" i="3"/>
  <c r="G102" i="3"/>
  <c r="J9" i="3"/>
  <c r="J64" i="3"/>
  <c r="C105" i="1"/>
  <c r="J66" i="3"/>
  <c r="X42" i="5"/>
  <c r="U39" i="5"/>
  <c r="O35" i="5"/>
  <c r="AA33" i="5"/>
  <c r="AG31" i="5"/>
  <c r="B27" i="5"/>
  <c r="R22" i="5"/>
  <c r="AD20" i="5"/>
  <c r="L18" i="5"/>
  <c r="L47" i="5"/>
  <c r="C9" i="5"/>
  <c r="J90" i="3"/>
  <c r="J10" i="3"/>
  <c r="AG45" i="5"/>
  <c r="L44" i="5"/>
  <c r="B40" i="5"/>
  <c r="AD28" i="5"/>
  <c r="AA23" i="5"/>
  <c r="B20" i="5"/>
  <c r="C17" i="5"/>
  <c r="I16" i="5"/>
  <c r="I47" i="5"/>
  <c r="X14" i="5"/>
  <c r="J108" i="5"/>
  <c r="O43" i="5"/>
  <c r="AG41" i="5"/>
  <c r="X38" i="5"/>
  <c r="AD32" i="5"/>
  <c r="AJ30" i="5"/>
  <c r="O27" i="5"/>
  <c r="U21" i="5"/>
  <c r="B18" i="5"/>
  <c r="X16" i="5"/>
  <c r="K45" i="3"/>
  <c r="L45" i="3"/>
  <c r="K44" i="3"/>
  <c r="L44" i="3"/>
  <c r="K24" i="3"/>
  <c r="L24" i="3"/>
  <c r="K40" i="3"/>
  <c r="L40" i="3"/>
  <c r="K10" i="3"/>
  <c r="L10" i="3"/>
  <c r="N122" i="3"/>
  <c r="N136" i="3"/>
  <c r="N127" i="3"/>
  <c r="N129" i="3"/>
  <c r="N148" i="3"/>
  <c r="N144" i="3"/>
  <c r="N119" i="3"/>
  <c r="N141" i="3"/>
  <c r="N130" i="3"/>
  <c r="N128" i="3"/>
  <c r="N121" i="3"/>
  <c r="N140" i="3"/>
  <c r="K39" i="3"/>
  <c r="L39" i="3"/>
  <c r="K15" i="3"/>
  <c r="L15" i="3"/>
  <c r="J31" i="3"/>
  <c r="K36" i="3"/>
  <c r="L36" i="3"/>
  <c r="J20" i="3"/>
  <c r="K20" i="3"/>
  <c r="L20" i="3"/>
  <c r="K38" i="3"/>
  <c r="L38" i="3"/>
  <c r="N137" i="3"/>
  <c r="N146" i="3"/>
  <c r="N126" i="3"/>
  <c r="N150" i="3"/>
  <c r="N120" i="3"/>
  <c r="N131" i="3"/>
  <c r="N118" i="3"/>
  <c r="N132" i="3"/>
  <c r="N115" i="3"/>
  <c r="N117" i="3"/>
  <c r="N152" i="3"/>
  <c r="N139" i="3"/>
  <c r="N151" i="3"/>
  <c r="N135" i="3"/>
  <c r="N142" i="3"/>
  <c r="N143" i="3"/>
  <c r="N133" i="3"/>
  <c r="N145" i="3"/>
  <c r="N149" i="3"/>
  <c r="N125" i="3"/>
  <c r="N138" i="3"/>
  <c r="N116" i="3"/>
  <c r="N147" i="3"/>
  <c r="N134" i="3"/>
  <c r="N123" i="3"/>
  <c r="K25" i="3"/>
  <c r="L25" i="3"/>
  <c r="K13" i="3"/>
  <c r="L13" i="3"/>
  <c r="C20" i="1"/>
  <c r="O164" i="1"/>
  <c r="O157" i="1"/>
  <c r="O173" i="1"/>
  <c r="O161" i="1"/>
  <c r="O150" i="1"/>
  <c r="O143" i="1"/>
  <c r="O170" i="1"/>
  <c r="O171" i="1"/>
  <c r="O145" i="1"/>
  <c r="O159" i="1"/>
  <c r="O141" i="1"/>
  <c r="O156" i="1"/>
  <c r="O140" i="1"/>
  <c r="O160" i="1"/>
  <c r="O154" i="1"/>
  <c r="O158" i="1"/>
  <c r="O144" i="1"/>
  <c r="O174" i="1"/>
  <c r="O172" i="1"/>
  <c r="O155" i="1"/>
  <c r="O139" i="1"/>
  <c r="O162" i="1"/>
  <c r="O146" i="1"/>
  <c r="O148" i="1"/>
  <c r="O153" i="1"/>
  <c r="O175" i="1"/>
  <c r="O149" i="1"/>
  <c r="O168" i="1"/>
  <c r="O142" i="1"/>
  <c r="C29" i="1"/>
  <c r="C19" i="1"/>
  <c r="O151" i="1"/>
  <c r="O152" i="1"/>
  <c r="C17" i="1"/>
  <c r="L8" i="1"/>
  <c r="C21" i="1"/>
  <c r="C45" i="1"/>
  <c r="C41" i="1"/>
  <c r="C39" i="1"/>
  <c r="C42" i="1"/>
  <c r="C28" i="1"/>
  <c r="C46" i="1"/>
  <c r="K8" i="1"/>
  <c r="C10" i="1"/>
  <c r="C31" i="1"/>
  <c r="O176" i="1"/>
  <c r="O166" i="1"/>
  <c r="O147" i="1"/>
  <c r="C16" i="1"/>
  <c r="O163" i="1"/>
  <c r="O165" i="1"/>
  <c r="I8" i="1"/>
  <c r="C15" i="1"/>
  <c r="C37" i="1"/>
  <c r="C43" i="1"/>
  <c r="C18" i="1"/>
  <c r="E24" i="9"/>
  <c r="O169" i="1"/>
  <c r="D96" i="2"/>
  <c r="E96" i="2"/>
  <c r="O167" i="1"/>
  <c r="C46" i="9"/>
  <c r="D91" i="2"/>
  <c r="E91" i="2"/>
  <c r="C103" i="2"/>
  <c r="C182" i="4"/>
  <c r="P170" i="4"/>
  <c r="N351" i="3"/>
  <c r="N325" i="3"/>
  <c r="N408" i="3"/>
  <c r="N374" i="3"/>
  <c r="N412" i="3"/>
  <c r="N401" i="3"/>
  <c r="N400" i="3"/>
  <c r="C379" i="4"/>
  <c r="AG47" i="5"/>
  <c r="E13" i="9"/>
  <c r="AD47" i="5"/>
  <c r="Q20" i="9"/>
  <c r="J752" i="5"/>
  <c r="K430" i="3"/>
  <c r="L430" i="3"/>
  <c r="C556" i="4"/>
  <c r="M43" i="9"/>
  <c r="C582" i="4"/>
  <c r="C726" i="4"/>
  <c r="C355" i="4"/>
  <c r="C386" i="4"/>
  <c r="I16" i="9"/>
  <c r="M23" i="9"/>
  <c r="C646" i="4"/>
  <c r="Q29" i="9"/>
  <c r="C725" i="4"/>
  <c r="C785" i="4"/>
  <c r="C852" i="4"/>
  <c r="P852" i="4"/>
  <c r="C487" i="4"/>
  <c r="C569" i="4"/>
  <c r="C139" i="2"/>
  <c r="D139" i="2"/>
  <c r="E139" i="2"/>
  <c r="L10" i="8"/>
  <c r="C507" i="4"/>
  <c r="C414" i="2"/>
  <c r="D414" i="2"/>
  <c r="E414" i="2"/>
  <c r="K23" i="8"/>
  <c r="C714" i="4"/>
  <c r="K25" i="8"/>
  <c r="C492" i="2"/>
  <c r="D492" i="2"/>
  <c r="E492" i="2"/>
  <c r="G18" i="8"/>
  <c r="G21" i="8"/>
  <c r="C292" i="2"/>
  <c r="D292" i="2"/>
  <c r="E292" i="2"/>
  <c r="C711" i="4"/>
  <c r="D15" i="8"/>
  <c r="B15" i="8"/>
  <c r="C249" i="2"/>
  <c r="D249" i="2"/>
  <c r="E249" i="2"/>
  <c r="C628" i="4"/>
  <c r="C700" i="4"/>
  <c r="C777" i="4"/>
  <c r="J308" i="3"/>
  <c r="C327" i="2"/>
  <c r="D19" i="8"/>
  <c r="C554" i="4"/>
  <c r="C591" i="4"/>
  <c r="J15" i="8"/>
  <c r="J16" i="8"/>
  <c r="C256" i="2"/>
  <c r="D256" i="2"/>
  <c r="E256" i="2"/>
  <c r="C484" i="2"/>
  <c r="D484" i="2"/>
  <c r="E484" i="2"/>
  <c r="D25" i="8"/>
  <c r="J636" i="5"/>
  <c r="S636" i="5"/>
  <c r="G636" i="5"/>
  <c r="P695" i="5"/>
  <c r="S695" i="5"/>
  <c r="B693" i="5"/>
  <c r="Y695" i="5"/>
  <c r="M695" i="5"/>
  <c r="V695" i="5"/>
  <c r="AE695" i="5"/>
  <c r="B752" i="5"/>
  <c r="C280" i="4"/>
  <c r="C281" i="4"/>
  <c r="I10" i="9"/>
  <c r="C297" i="4"/>
  <c r="I40" i="9"/>
  <c r="C412" i="2"/>
  <c r="D412" i="2"/>
  <c r="E412" i="2"/>
  <c r="I23" i="8"/>
  <c r="I26" i="8"/>
  <c r="C417" i="4"/>
  <c r="C14" i="1"/>
  <c r="P636" i="5"/>
  <c r="D24" i="8"/>
  <c r="C445" i="2"/>
  <c r="D445" i="2"/>
  <c r="E445" i="2"/>
  <c r="R47" i="5"/>
  <c r="E17" i="9"/>
  <c r="L11" i="8"/>
  <c r="S50" i="5"/>
  <c r="S49" i="5"/>
  <c r="AA47" i="5"/>
  <c r="Q39" i="9"/>
  <c r="Q43" i="9"/>
  <c r="J21" i="8"/>
  <c r="C180" i="2"/>
  <c r="Q28" i="9"/>
  <c r="M14" i="9"/>
  <c r="F16" i="8"/>
  <c r="C138" i="2"/>
  <c r="C598" i="1"/>
  <c r="M34" i="9"/>
  <c r="C730" i="1"/>
  <c r="J19" i="3"/>
  <c r="K17" i="3"/>
  <c r="L17" i="3"/>
  <c r="C846" i="4"/>
  <c r="P846" i="4"/>
  <c r="K455" i="3"/>
  <c r="L455" i="3"/>
  <c r="V459" i="5"/>
  <c r="K493" i="3"/>
  <c r="L493" i="3"/>
  <c r="V634" i="5"/>
  <c r="V754" i="5"/>
  <c r="C854" i="4"/>
  <c r="P854" i="4"/>
  <c r="C36" i="1"/>
  <c r="C499" i="4"/>
  <c r="M21" i="9"/>
  <c r="C557" i="4"/>
  <c r="C584" i="4"/>
  <c r="C828" i="4"/>
  <c r="C861" i="4"/>
  <c r="P861" i="4"/>
  <c r="C378" i="4"/>
  <c r="M17" i="9"/>
  <c r="C491" i="4"/>
  <c r="M22" i="9"/>
  <c r="C574" i="4"/>
  <c r="D20" i="8"/>
  <c r="B20" i="8"/>
  <c r="C367" i="2"/>
  <c r="D367" i="2"/>
  <c r="E367" i="2"/>
  <c r="C692" i="4"/>
  <c r="C708" i="4"/>
  <c r="Q33" i="9"/>
  <c r="O46" i="9"/>
  <c r="C758" i="4"/>
  <c r="C789" i="4"/>
  <c r="Q36" i="9"/>
  <c r="C857" i="4"/>
  <c r="P857" i="4"/>
  <c r="E38" i="9"/>
  <c r="C217" i="4"/>
  <c r="C310" i="4"/>
  <c r="C570" i="4"/>
  <c r="M40" i="9"/>
  <c r="R40" i="9"/>
  <c r="C246" i="4"/>
  <c r="E37" i="9"/>
  <c r="C695" i="4"/>
  <c r="C716" i="4"/>
  <c r="Q30" i="9"/>
  <c r="C487" i="2"/>
  <c r="D487" i="2"/>
  <c r="E487" i="2"/>
  <c r="F25" i="8"/>
  <c r="C860" i="4"/>
  <c r="P860" i="4"/>
  <c r="Q21" i="9"/>
  <c r="C713" i="4"/>
  <c r="C839" i="4"/>
  <c r="P839" i="4"/>
  <c r="C452" i="4"/>
  <c r="C784" i="4"/>
  <c r="Y636" i="5"/>
  <c r="C553" i="4"/>
  <c r="C863" i="4"/>
  <c r="P863" i="4"/>
  <c r="J26" i="3"/>
  <c r="K27" i="3"/>
  <c r="L27" i="3"/>
  <c r="J548" i="3"/>
  <c r="G567" i="3"/>
  <c r="J34" i="3"/>
  <c r="K28" i="3"/>
  <c r="L28" i="3"/>
  <c r="J603" i="3"/>
  <c r="K603" i="3"/>
  <c r="L603" i="3"/>
  <c r="J36" i="3"/>
  <c r="K32" i="3"/>
  <c r="L32" i="3"/>
  <c r="J695" i="5"/>
  <c r="V228" i="5"/>
  <c r="AH228" i="5"/>
  <c r="J228" i="5"/>
  <c r="Y228" i="5"/>
  <c r="M228" i="5"/>
  <c r="AE228" i="5"/>
  <c r="AB228" i="5"/>
  <c r="G228" i="5"/>
  <c r="S228" i="5"/>
  <c r="D228" i="5"/>
  <c r="B228" i="5"/>
  <c r="P228" i="5"/>
  <c r="D13" i="8"/>
  <c r="C170" i="2"/>
  <c r="D170" i="2"/>
  <c r="E170" i="2"/>
  <c r="L13" i="8"/>
  <c r="C179" i="2"/>
  <c r="D179" i="2"/>
  <c r="E179" i="2"/>
  <c r="I18" i="9"/>
  <c r="C288" i="4"/>
  <c r="C489" i="4"/>
  <c r="C370" i="2"/>
  <c r="D370" i="2"/>
  <c r="E370" i="2"/>
  <c r="F20" i="8"/>
  <c r="B343" i="5"/>
  <c r="B342" i="5"/>
  <c r="AE519" i="5"/>
  <c r="V519" i="5"/>
  <c r="AH519" i="5"/>
  <c r="Y519" i="5"/>
  <c r="S519" i="5"/>
  <c r="G519" i="5"/>
  <c r="AB519" i="5"/>
  <c r="J519" i="5"/>
  <c r="M519" i="5"/>
  <c r="P519" i="5"/>
  <c r="M23" i="8"/>
  <c r="C416" i="2"/>
  <c r="D416" i="2"/>
  <c r="E416" i="2"/>
  <c r="D636" i="5"/>
  <c r="B636" i="5"/>
  <c r="AB636" i="5"/>
  <c r="C372" i="2"/>
  <c r="D372" i="2"/>
  <c r="E372" i="2"/>
  <c r="H20" i="8"/>
  <c r="H21" i="8"/>
  <c r="C775" i="4"/>
  <c r="Q40" i="9"/>
  <c r="F26" i="8"/>
  <c r="O47" i="5"/>
  <c r="Q26" i="9"/>
  <c r="Q42" i="9"/>
  <c r="R42" i="9"/>
  <c r="O504" i="1"/>
  <c r="M31" i="9"/>
  <c r="C513" i="4"/>
  <c r="C858" i="4"/>
  <c r="P858" i="4"/>
  <c r="J516" i="3"/>
  <c r="N478" i="3"/>
  <c r="N516" i="3"/>
  <c r="C500" i="4"/>
  <c r="C447" i="4"/>
  <c r="H46" i="9"/>
  <c r="C637" i="4"/>
  <c r="C788" i="4"/>
  <c r="Q27" i="9"/>
  <c r="C849" i="4"/>
  <c r="P849" i="4"/>
  <c r="C442" i="4"/>
  <c r="C455" i="2"/>
  <c r="D455" i="2"/>
  <c r="E455" i="2"/>
  <c r="M24" i="8"/>
  <c r="M26" i="8"/>
  <c r="C305" i="4"/>
  <c r="I23" i="9"/>
  <c r="C648" i="4"/>
  <c r="M30" i="9"/>
  <c r="C237" i="4"/>
  <c r="C519" i="4"/>
  <c r="C793" i="4"/>
  <c r="C833" i="4"/>
  <c r="P833" i="4"/>
  <c r="I36" i="9"/>
  <c r="C448" i="4"/>
  <c r="X47" i="5"/>
  <c r="C34" i="1"/>
  <c r="C22" i="1"/>
  <c r="P50" i="5"/>
  <c r="P49" i="5"/>
  <c r="Q24" i="9"/>
  <c r="L21" i="8"/>
  <c r="C586" i="4"/>
  <c r="Q31" i="9"/>
  <c r="C203" i="1"/>
  <c r="I19" i="9"/>
  <c r="C400" i="1"/>
  <c r="Q13" i="9"/>
  <c r="C532" i="1"/>
  <c r="O541" i="1"/>
  <c r="K478" i="3"/>
  <c r="L478" i="3"/>
  <c r="S342" i="5"/>
  <c r="S344" i="5"/>
  <c r="J451" i="3"/>
  <c r="J464" i="3"/>
  <c r="N498" i="3"/>
  <c r="AH636" i="5"/>
  <c r="C357" i="4"/>
  <c r="C504" i="4"/>
  <c r="C564" i="4"/>
  <c r="C693" i="4"/>
  <c r="Q12" i="9"/>
  <c r="C771" i="4"/>
  <c r="C836" i="4"/>
  <c r="P836" i="4"/>
  <c r="C447" i="2"/>
  <c r="E24" i="8"/>
  <c r="K445" i="3"/>
  <c r="L445" i="3"/>
  <c r="C307" i="4"/>
  <c r="I30" i="9"/>
  <c r="C15" i="8"/>
  <c r="C248" i="2"/>
  <c r="C496" i="4"/>
  <c r="M26" i="9"/>
  <c r="C575" i="4"/>
  <c r="C377" i="2"/>
  <c r="D377" i="2"/>
  <c r="E377" i="2"/>
  <c r="M20" i="8"/>
  <c r="C694" i="4"/>
  <c r="Q38" i="9"/>
  <c r="C709" i="4"/>
  <c r="C760" i="4"/>
  <c r="C835" i="4"/>
  <c r="P835" i="4"/>
  <c r="E26" i="9"/>
  <c r="C223" i="4"/>
  <c r="C230" i="4"/>
  <c r="E25" i="9"/>
  <c r="F14" i="8"/>
  <c r="C213" i="2"/>
  <c r="D213" i="2"/>
  <c r="E213" i="2"/>
  <c r="C572" i="4"/>
  <c r="C212" i="4"/>
  <c r="C215" i="4"/>
  <c r="H10" i="8"/>
  <c r="H11" i="8"/>
  <c r="H28" i="8"/>
  <c r="C135" i="2"/>
  <c r="D135" i="2"/>
  <c r="E135" i="2"/>
  <c r="C512" i="4"/>
  <c r="C520" i="4"/>
  <c r="C408" i="2"/>
  <c r="E23" i="8"/>
  <c r="E26" i="8"/>
  <c r="C699" i="4"/>
  <c r="C25" i="8"/>
  <c r="C483" i="2"/>
  <c r="C493" i="2"/>
  <c r="D493" i="2"/>
  <c r="E493" i="2"/>
  <c r="L25" i="8"/>
  <c r="C485" i="4"/>
  <c r="M8" i="9"/>
  <c r="M15" i="9"/>
  <c r="C652" i="4"/>
  <c r="C659" i="4"/>
  <c r="C759" i="4"/>
  <c r="C251" i="2"/>
  <c r="D251" i="2"/>
  <c r="E251" i="2"/>
  <c r="E15" i="8"/>
  <c r="I28" i="9"/>
  <c r="C454" i="4"/>
  <c r="C624" i="4"/>
  <c r="C376" i="2"/>
  <c r="D376" i="2"/>
  <c r="E376" i="2"/>
  <c r="L20" i="8"/>
  <c r="C689" i="4"/>
  <c r="C727" i="4"/>
  <c r="Q8" i="9"/>
  <c r="Q16" i="9"/>
  <c r="C765" i="4"/>
  <c r="G24" i="8"/>
  <c r="G26" i="8"/>
  <c r="C449" i="2"/>
  <c r="D449" i="2"/>
  <c r="E449" i="2"/>
  <c r="C348" i="4"/>
  <c r="G46" i="9"/>
  <c r="C335" i="1"/>
  <c r="O360" i="1"/>
  <c r="C330" i="2"/>
  <c r="D330" i="2"/>
  <c r="E330" i="2"/>
  <c r="F19" i="8"/>
  <c r="F21" i="8"/>
  <c r="C303" i="4"/>
  <c r="I35" i="9"/>
  <c r="AE636" i="5"/>
  <c r="D695" i="5"/>
  <c r="B695" i="5"/>
  <c r="B753" i="5"/>
  <c r="J754" i="5"/>
  <c r="C350" i="4"/>
  <c r="C133" i="2"/>
  <c r="D133" i="2"/>
  <c r="E133" i="2"/>
  <c r="F10" i="8"/>
  <c r="C249" i="4"/>
  <c r="E28" i="9"/>
  <c r="C284" i="4"/>
  <c r="I12" i="9"/>
  <c r="I14" i="9"/>
  <c r="C289" i="4"/>
  <c r="I39" i="9"/>
  <c r="R39" i="9"/>
  <c r="C292" i="4"/>
  <c r="E13" i="8"/>
  <c r="E16" i="8"/>
  <c r="C172" i="2"/>
  <c r="D172" i="2"/>
  <c r="E172" i="2"/>
  <c r="C301" i="4"/>
  <c r="I22" i="9"/>
  <c r="G23" i="8"/>
  <c r="C410" i="2"/>
  <c r="D410" i="2"/>
  <c r="E410" i="2"/>
  <c r="C444" i="2"/>
  <c r="C24" i="8"/>
  <c r="J18" i="8"/>
  <c r="C295" i="2"/>
  <c r="D295" i="2"/>
  <c r="E295" i="2"/>
  <c r="G256" i="3"/>
  <c r="N335" i="1"/>
  <c r="V287" i="5"/>
  <c r="AH287" i="5"/>
  <c r="P287" i="5"/>
  <c r="D287" i="5"/>
  <c r="B287" i="5"/>
  <c r="AE287" i="5"/>
  <c r="J287" i="5"/>
  <c r="G287" i="5"/>
  <c r="Y287" i="5"/>
  <c r="B285" i="5"/>
  <c r="S287" i="5"/>
  <c r="AB287" i="5"/>
  <c r="J463" i="3"/>
  <c r="J29" i="3"/>
  <c r="K46" i="3"/>
  <c r="L46" i="3"/>
  <c r="M636" i="5"/>
  <c r="Q11" i="9"/>
  <c r="C691" i="4"/>
  <c r="H24" i="8"/>
  <c r="H26" i="8"/>
  <c r="C450" i="2"/>
  <c r="D450" i="2"/>
  <c r="E450" i="2"/>
  <c r="C26" i="1"/>
  <c r="Q35" i="9"/>
  <c r="C664" i="1"/>
  <c r="O687" i="1"/>
  <c r="I32" i="9"/>
  <c r="C795" i="1"/>
  <c r="O808" i="1"/>
  <c r="M45" i="9"/>
  <c r="C269" i="1"/>
  <c r="O279" i="1"/>
  <c r="B10" i="8"/>
  <c r="O477" i="1"/>
  <c r="Q23" i="9"/>
  <c r="Q41" i="9"/>
  <c r="N168" i="3"/>
  <c r="N205" i="3"/>
  <c r="N174" i="3"/>
  <c r="M285" i="5"/>
  <c r="M287" i="5"/>
  <c r="J33" i="3"/>
  <c r="AB344" i="5"/>
  <c r="P459" i="5"/>
  <c r="P461" i="5"/>
  <c r="K429" i="3"/>
  <c r="L429" i="3"/>
  <c r="P575" i="5"/>
  <c r="E19" i="8"/>
  <c r="E21" i="8"/>
  <c r="C329" i="2"/>
  <c r="C568" i="4"/>
  <c r="C622" i="4"/>
  <c r="L46" i="9"/>
  <c r="C723" i="4"/>
  <c r="C772" i="4"/>
  <c r="C847" i="4"/>
  <c r="P847" i="4"/>
  <c r="AB695" i="5"/>
  <c r="C423" i="4"/>
  <c r="C559" i="4"/>
  <c r="M35" i="9"/>
  <c r="C576" i="4"/>
  <c r="Q18" i="9"/>
  <c r="C697" i="4"/>
  <c r="C721" i="4"/>
  <c r="Q32" i="9"/>
  <c r="C454" i="2"/>
  <c r="D454" i="2"/>
  <c r="E454" i="2"/>
  <c r="L24" i="8"/>
  <c r="C783" i="4"/>
  <c r="Q25" i="9"/>
  <c r="C844" i="4"/>
  <c r="P844" i="4"/>
  <c r="C258" i="2"/>
  <c r="D258" i="2"/>
  <c r="E258" i="2"/>
  <c r="L15" i="8"/>
  <c r="C555" i="4"/>
  <c r="M11" i="9"/>
  <c r="M24" i="9"/>
  <c r="C634" i="4"/>
  <c r="C219" i="4"/>
  <c r="C226" i="4"/>
  <c r="C243" i="4"/>
  <c r="D18" i="8"/>
  <c r="C288" i="2"/>
  <c r="D288" i="2"/>
  <c r="E288" i="2"/>
  <c r="C516" i="4"/>
  <c r="C690" i="4"/>
  <c r="Q10" i="9"/>
  <c r="C705" i="4"/>
  <c r="Q15" i="9"/>
  <c r="C773" i="4"/>
  <c r="C488" i="2"/>
  <c r="D488" i="2"/>
  <c r="E488" i="2"/>
  <c r="G25" i="8"/>
  <c r="G695" i="5"/>
  <c r="C486" i="4"/>
  <c r="C523" i="4"/>
  <c r="P495" i="4"/>
  <c r="I20" i="8"/>
  <c r="I21" i="8"/>
  <c r="C373" i="2"/>
  <c r="D373" i="2"/>
  <c r="E373" i="2"/>
  <c r="C764" i="4"/>
  <c r="I11" i="9"/>
  <c r="G20" i="8"/>
  <c r="C371" i="2"/>
  <c r="D371" i="2"/>
  <c r="E371" i="2"/>
  <c r="C405" i="2"/>
  <c r="C23" i="8"/>
  <c r="C26" i="8"/>
  <c r="C768" i="4"/>
  <c r="C337" i="2"/>
  <c r="D337" i="2"/>
  <c r="E337" i="2"/>
  <c r="M19" i="8"/>
  <c r="C437" i="4"/>
  <c r="C455" i="4"/>
  <c r="B634" i="5"/>
  <c r="AE634" i="5"/>
  <c r="J644" i="3"/>
  <c r="G669" i="3"/>
  <c r="J25" i="3"/>
  <c r="K22" i="3"/>
  <c r="L22" i="3"/>
  <c r="J24" i="8"/>
  <c r="J26" i="8"/>
  <c r="C452" i="2"/>
  <c r="D452" i="2"/>
  <c r="E452" i="2"/>
  <c r="D14" i="8"/>
  <c r="C210" i="2"/>
  <c r="D210" i="2"/>
  <c r="E210" i="2"/>
  <c r="C13" i="8"/>
  <c r="C169" i="2"/>
  <c r="C285" i="4"/>
  <c r="I38" i="9"/>
  <c r="I17" i="9"/>
  <c r="C286" i="4"/>
  <c r="C290" i="4"/>
  <c r="I34" i="9"/>
  <c r="C293" i="4"/>
  <c r="I24" i="9"/>
  <c r="I15" i="9"/>
  <c r="C296" i="4"/>
  <c r="C715" i="4"/>
  <c r="Q9" i="9"/>
  <c r="R9" i="9"/>
  <c r="C831" i="4"/>
  <c r="P831" i="4"/>
  <c r="B517" i="5"/>
  <c r="H669" i="3"/>
  <c r="C406" i="2"/>
  <c r="D406" i="2"/>
  <c r="E406" i="2"/>
  <c r="D23" i="8"/>
  <c r="D26" i="8"/>
  <c r="C776" i="4"/>
  <c r="C779" i="4"/>
  <c r="Q22" i="9"/>
  <c r="K42" i="3"/>
  <c r="L42" i="3"/>
  <c r="M176" i="3"/>
  <c r="M181" i="3"/>
  <c r="M183" i="3"/>
  <c r="M196" i="3"/>
  <c r="M197" i="3"/>
  <c r="M198" i="3"/>
  <c r="M203" i="3"/>
  <c r="M186" i="3"/>
  <c r="M189" i="3"/>
  <c r="M191" i="3"/>
  <c r="M195" i="3"/>
  <c r="M201" i="3"/>
  <c r="M202" i="3"/>
  <c r="M173" i="3"/>
  <c r="M178" i="3"/>
  <c r="M168" i="3"/>
  <c r="M169" i="3"/>
  <c r="M171" i="3"/>
  <c r="M172" i="3"/>
  <c r="M192" i="3"/>
  <c r="M184" i="3"/>
  <c r="M188" i="3"/>
  <c r="M375" i="3"/>
  <c r="M377" i="3"/>
  <c r="M379" i="3"/>
  <c r="M389" i="3"/>
  <c r="M391" i="3"/>
  <c r="M381" i="3"/>
  <c r="M401" i="3"/>
  <c r="M376" i="3"/>
  <c r="M384" i="3"/>
  <c r="M388" i="3"/>
  <c r="M395" i="3"/>
  <c r="M404" i="3"/>
  <c r="M405" i="3"/>
  <c r="M374" i="3"/>
  <c r="M412" i="3"/>
  <c r="M410" i="3"/>
  <c r="M406" i="3"/>
  <c r="M409" i="3"/>
  <c r="M380" i="3"/>
  <c r="M386" i="3"/>
  <c r="M399" i="3"/>
  <c r="M378" i="3"/>
  <c r="M403" i="3"/>
  <c r="M390" i="3"/>
  <c r="M397" i="3"/>
  <c r="M396" i="3"/>
  <c r="M432" i="3"/>
  <c r="M441" i="3"/>
  <c r="M443" i="3"/>
  <c r="M444" i="3"/>
  <c r="M456" i="3"/>
  <c r="M429" i="3"/>
  <c r="M431" i="3"/>
  <c r="M439" i="3"/>
  <c r="M460" i="3"/>
  <c r="M434" i="3"/>
  <c r="M437" i="3"/>
  <c r="M451" i="3"/>
  <c r="M453" i="3"/>
  <c r="M436" i="3"/>
  <c r="M445" i="3"/>
  <c r="M427" i="3"/>
  <c r="M459" i="3"/>
  <c r="M452" i="3"/>
  <c r="K516" i="3"/>
  <c r="L516" i="3"/>
  <c r="M428" i="3"/>
  <c r="M458" i="3"/>
  <c r="M204" i="3"/>
  <c r="M193" i="3"/>
  <c r="M340" i="3"/>
  <c r="M323" i="3"/>
  <c r="M325" i="3"/>
  <c r="M328" i="3"/>
  <c r="M335" i="3"/>
  <c r="M339" i="3"/>
  <c r="M350" i="3"/>
  <c r="M359" i="3"/>
  <c r="M332" i="3"/>
  <c r="M337" i="3"/>
  <c r="M345" i="3"/>
  <c r="M349" i="3"/>
  <c r="M355" i="3"/>
  <c r="M356" i="3"/>
  <c r="M338" i="3"/>
  <c r="M343" i="3"/>
  <c r="M354" i="3"/>
  <c r="M342" i="3"/>
  <c r="M352" i="3"/>
  <c r="M347" i="3"/>
  <c r="M407" i="3"/>
  <c r="M336" i="3"/>
  <c r="M382" i="3"/>
  <c r="M455" i="3"/>
  <c r="M587" i="3"/>
  <c r="M595" i="3"/>
  <c r="M597" i="3"/>
  <c r="M584" i="3"/>
  <c r="M599" i="3"/>
  <c r="M606" i="3"/>
  <c r="M616" i="3"/>
  <c r="M581" i="3"/>
  <c r="M594" i="3"/>
  <c r="M605" i="3"/>
  <c r="M612" i="3"/>
  <c r="M614" i="3"/>
  <c r="M615" i="3"/>
  <c r="M611" i="3"/>
  <c r="M601" i="3"/>
  <c r="M608" i="3"/>
  <c r="M590" i="3"/>
  <c r="M426" i="3"/>
  <c r="M464" i="3"/>
  <c r="M607" i="3"/>
  <c r="M440" i="3"/>
  <c r="M326" i="3"/>
  <c r="K256" i="3"/>
  <c r="L256" i="3"/>
  <c r="N246" i="3"/>
  <c r="N254" i="3"/>
  <c r="N229" i="3"/>
  <c r="N223" i="3"/>
  <c r="N227" i="3"/>
  <c r="N245" i="3"/>
  <c r="N218" i="3"/>
  <c r="N256" i="3"/>
  <c r="N243" i="3"/>
  <c r="N255" i="3"/>
  <c r="N251" i="3"/>
  <c r="N220" i="3"/>
  <c r="N219" i="3"/>
  <c r="N222" i="3"/>
  <c r="N237" i="3"/>
  <c r="N236" i="3"/>
  <c r="N232" i="3"/>
  <c r="N253" i="3"/>
  <c r="N250" i="3"/>
  <c r="N226" i="3"/>
  <c r="N238" i="3"/>
  <c r="N244" i="3"/>
  <c r="N252" i="3"/>
  <c r="N239" i="3"/>
  <c r="N225" i="3"/>
  <c r="N231" i="3"/>
  <c r="N242" i="3"/>
  <c r="N248" i="3"/>
  <c r="N234" i="3"/>
  <c r="N233" i="3"/>
  <c r="N249" i="3"/>
  <c r="N228" i="3"/>
  <c r="N230" i="3"/>
  <c r="N240" i="3"/>
  <c r="N235" i="3"/>
  <c r="N241" i="3"/>
  <c r="N224" i="3"/>
  <c r="N333" i="3"/>
  <c r="N342" i="3"/>
  <c r="N332" i="3"/>
  <c r="N341" i="3"/>
  <c r="K360" i="3"/>
  <c r="L360" i="3"/>
  <c r="N345" i="3"/>
  <c r="N344" i="3"/>
  <c r="N353" i="3"/>
  <c r="N354" i="3"/>
  <c r="N336" i="3"/>
  <c r="N331" i="3"/>
  <c r="N349" i="3"/>
  <c r="N322" i="3"/>
  <c r="N360" i="3"/>
  <c r="N339" i="3"/>
  <c r="N326" i="3"/>
  <c r="N335" i="3"/>
  <c r="N347" i="3"/>
  <c r="N350" i="3"/>
  <c r="N324" i="3"/>
  <c r="N337" i="3"/>
  <c r="N340" i="3"/>
  <c r="N352" i="3"/>
  <c r="N355" i="3"/>
  <c r="N330" i="3"/>
  <c r="N329" i="3"/>
  <c r="N343" i="3"/>
  <c r="N348" i="3"/>
  <c r="N338" i="3"/>
  <c r="N356" i="3"/>
  <c r="N357" i="3"/>
  <c r="N358" i="3"/>
  <c r="N346" i="3"/>
  <c r="N323" i="3"/>
  <c r="N327" i="3"/>
  <c r="N328" i="3"/>
  <c r="M182" i="3"/>
  <c r="M225" i="3"/>
  <c r="M231" i="3"/>
  <c r="M234" i="3"/>
  <c r="M236" i="3"/>
  <c r="M241" i="3"/>
  <c r="M220" i="3"/>
  <c r="M227" i="3"/>
  <c r="M229" i="3"/>
  <c r="M230" i="3"/>
  <c r="M249" i="3"/>
  <c r="M251" i="3"/>
  <c r="M252" i="3"/>
  <c r="M219" i="3"/>
  <c r="M226" i="3"/>
  <c r="M238" i="3"/>
  <c r="M240" i="3"/>
  <c r="M245" i="3"/>
  <c r="M255" i="3"/>
  <c r="M243" i="3"/>
  <c r="M253" i="3"/>
  <c r="M222" i="3"/>
  <c r="M224" i="3"/>
  <c r="M233" i="3"/>
  <c r="M247" i="3"/>
  <c r="M200" i="3"/>
  <c r="M187" i="3"/>
  <c r="M329" i="3"/>
  <c r="M398" i="3"/>
  <c r="M446" i="3"/>
  <c r="M180" i="3"/>
  <c r="M272" i="3"/>
  <c r="M279" i="3"/>
  <c r="M284" i="3"/>
  <c r="M285" i="3"/>
  <c r="M305" i="3"/>
  <c r="M286" i="3"/>
  <c r="M288" i="3"/>
  <c r="M274" i="3"/>
  <c r="M297" i="3"/>
  <c r="M302" i="3"/>
  <c r="M282" i="3"/>
  <c r="M291" i="3"/>
  <c r="M289" i="3"/>
  <c r="M307" i="3"/>
  <c r="M280" i="3"/>
  <c r="M306" i="3"/>
  <c r="M292" i="3"/>
  <c r="M294" i="3"/>
  <c r="M296" i="3"/>
  <c r="M301" i="3"/>
  <c r="M346" i="3"/>
  <c r="M385" i="3"/>
  <c r="M457" i="3"/>
  <c r="M602" i="3"/>
  <c r="M430" i="3"/>
  <c r="M450" i="3"/>
  <c r="M461" i="3"/>
  <c r="M598" i="3"/>
  <c r="M617" i="3"/>
  <c r="N334" i="3"/>
  <c r="M383" i="3"/>
  <c r="M592" i="3"/>
  <c r="M344" i="3"/>
  <c r="M447" i="3"/>
  <c r="M334" i="3"/>
  <c r="M539" i="3"/>
  <c r="M541" i="3"/>
  <c r="M547" i="3"/>
  <c r="M549" i="3"/>
  <c r="M551" i="3"/>
  <c r="M555" i="3"/>
  <c r="M557" i="3"/>
  <c r="M564" i="3"/>
  <c r="M530" i="3"/>
  <c r="M554" i="3"/>
  <c r="M536" i="3"/>
  <c r="M538" i="3"/>
  <c r="M546" i="3"/>
  <c r="M561" i="3"/>
  <c r="M563" i="3"/>
  <c r="M534" i="3"/>
  <c r="M550" i="3"/>
  <c r="M532" i="3"/>
  <c r="M559" i="3"/>
  <c r="M556" i="3"/>
  <c r="M543" i="3"/>
  <c r="N221" i="3"/>
  <c r="M248" i="3"/>
  <c r="M393" i="3"/>
  <c r="N247" i="3"/>
  <c r="N380" i="3"/>
  <c r="N405" i="3"/>
  <c r="N381" i="3"/>
  <c r="N407" i="3"/>
  <c r="N390" i="3"/>
  <c r="N406" i="3"/>
  <c r="N382" i="3"/>
  <c r="N376" i="3"/>
  <c r="N410" i="3"/>
  <c r="N389" i="3"/>
  <c r="N404" i="3"/>
  <c r="N397" i="3"/>
  <c r="N378" i="3"/>
  <c r="N385" i="3"/>
  <c r="N391" i="3"/>
  <c r="N399" i="3"/>
  <c r="N393" i="3"/>
  <c r="N409" i="3"/>
  <c r="N379" i="3"/>
  <c r="N388" i="3"/>
  <c r="N383" i="3"/>
  <c r="N403" i="3"/>
  <c r="N394" i="3"/>
  <c r="N384" i="3"/>
  <c r="N375" i="3"/>
  <c r="N377" i="3"/>
  <c r="N387" i="3"/>
  <c r="N386" i="3"/>
  <c r="N402" i="3"/>
  <c r="N398" i="3"/>
  <c r="N392" i="3"/>
  <c r="N395" i="3"/>
  <c r="N396" i="3"/>
  <c r="K412" i="3"/>
  <c r="L412" i="3"/>
  <c r="N359" i="3"/>
  <c r="M400" i="3"/>
  <c r="M177" i="3"/>
  <c r="M174" i="3"/>
  <c r="M463" i="3"/>
  <c r="M591" i="3"/>
  <c r="M353" i="3"/>
  <c r="M438" i="3"/>
  <c r="M454" i="3"/>
  <c r="M593" i="3"/>
  <c r="M358" i="3"/>
  <c r="M613" i="3"/>
  <c r="M170" i="3"/>
  <c r="M194" i="3"/>
  <c r="M218" i="3"/>
  <c r="M256" i="3"/>
  <c r="M250" i="3"/>
  <c r="M235" i="3"/>
  <c r="M330" i="3"/>
  <c r="M190" i="3"/>
  <c r="M341" i="3"/>
  <c r="M348" i="3"/>
  <c r="M448" i="3"/>
  <c r="M237" i="3"/>
  <c r="M327" i="3"/>
  <c r="M357" i="3"/>
  <c r="M394" i="3"/>
  <c r="M442" i="3"/>
  <c r="M586" i="3"/>
  <c r="M167" i="3"/>
  <c r="M205" i="3"/>
  <c r="M462" i="3"/>
  <c r="M604" i="3"/>
  <c r="M411" i="3"/>
  <c r="M433" i="3"/>
  <c r="M600" i="3"/>
  <c r="M603" i="3"/>
  <c r="M351" i="3"/>
  <c r="M485" i="3"/>
  <c r="M487" i="3"/>
  <c r="M489" i="3"/>
  <c r="M496" i="3"/>
  <c r="M501" i="3"/>
  <c r="M506" i="3"/>
  <c r="M498" i="3"/>
  <c r="M510" i="3"/>
  <c r="M511" i="3"/>
  <c r="M515" i="3"/>
  <c r="M484" i="3"/>
  <c r="M503" i="3"/>
  <c r="M505" i="3"/>
  <c r="M509" i="3"/>
  <c r="M514" i="3"/>
  <c r="M478" i="3"/>
  <c r="M516" i="3"/>
  <c r="M481" i="3"/>
  <c r="M491" i="3"/>
  <c r="M494" i="3"/>
  <c r="M583" i="3"/>
  <c r="L631" i="3"/>
  <c r="M300" i="3"/>
  <c r="M322" i="3"/>
  <c r="M360" i="3"/>
  <c r="M529" i="3"/>
  <c r="M567" i="3"/>
  <c r="M408" i="3"/>
  <c r="M275" i="3"/>
  <c r="N169" i="3"/>
  <c r="N199" i="3"/>
  <c r="N200" i="3"/>
  <c r="N193" i="3"/>
  <c r="N187" i="3"/>
  <c r="N179" i="3"/>
  <c r="N204" i="3"/>
  <c r="N171" i="3"/>
  <c r="N175" i="3"/>
  <c r="N173" i="3"/>
  <c r="N170" i="3"/>
  <c r="N201" i="3"/>
  <c r="N195" i="3"/>
  <c r="N186" i="3"/>
  <c r="N182" i="3"/>
  <c r="N198" i="3"/>
  <c r="N176" i="3"/>
  <c r="N188" i="3"/>
  <c r="N181" i="3"/>
  <c r="N177" i="3"/>
  <c r="N202" i="3"/>
  <c r="N189" i="3"/>
  <c r="N185" i="3"/>
  <c r="N194" i="3"/>
  <c r="K205" i="3"/>
  <c r="L205" i="3"/>
  <c r="N191" i="3"/>
  <c r="N184" i="3"/>
  <c r="N172" i="3"/>
  <c r="N183" i="3"/>
  <c r="N167" i="3"/>
  <c r="N180" i="3"/>
  <c r="N190" i="3"/>
  <c r="N192" i="3"/>
  <c r="N203" i="3"/>
  <c r="M667" i="3"/>
  <c r="M668" i="3"/>
  <c r="M631" i="3"/>
  <c r="M669" i="3"/>
  <c r="M633" i="3"/>
  <c r="M635" i="3"/>
  <c r="M647" i="3"/>
  <c r="M652" i="3"/>
  <c r="M655" i="3"/>
  <c r="M657" i="3"/>
  <c r="M659" i="3"/>
  <c r="M638" i="3"/>
  <c r="M644" i="3"/>
  <c r="M665" i="3"/>
  <c r="M637" i="3"/>
  <c r="M649" i="3"/>
  <c r="M651" i="3"/>
  <c r="M656" i="3"/>
  <c r="M663" i="3"/>
  <c r="M664" i="3"/>
  <c r="M654" i="3"/>
  <c r="M641" i="3"/>
  <c r="N411" i="3"/>
  <c r="M661" i="3"/>
  <c r="F47" i="3"/>
  <c r="M9" i="3"/>
  <c r="M120" i="3"/>
  <c r="M129" i="3"/>
  <c r="M136" i="3"/>
  <c r="M139" i="3"/>
  <c r="M141" i="3"/>
  <c r="M143" i="3"/>
  <c r="M144" i="3"/>
  <c r="M146" i="3"/>
  <c r="K153" i="3"/>
  <c r="L153" i="3"/>
  <c r="M121" i="3"/>
  <c r="M125" i="3"/>
  <c r="M130" i="3"/>
  <c r="M132" i="3"/>
  <c r="M151" i="3"/>
  <c r="M117" i="3"/>
  <c r="M119" i="3"/>
  <c r="M122" i="3"/>
  <c r="M124" i="3"/>
  <c r="M126" i="3"/>
  <c r="M127" i="3"/>
  <c r="M128" i="3"/>
  <c r="M133" i="3"/>
  <c r="M135" i="3"/>
  <c r="M138" i="3"/>
  <c r="M150" i="3"/>
  <c r="M134" i="3"/>
  <c r="M116" i="3"/>
  <c r="M140" i="3"/>
  <c r="M142" i="3"/>
  <c r="M145" i="3"/>
  <c r="M147" i="3"/>
  <c r="M149" i="3"/>
  <c r="M152" i="3"/>
  <c r="M118" i="3"/>
  <c r="M123" i="3"/>
  <c r="M131" i="3"/>
  <c r="M137" i="3"/>
  <c r="M148" i="3"/>
  <c r="M65" i="3"/>
  <c r="M71" i="3"/>
  <c r="M90" i="3"/>
  <c r="M78" i="3"/>
  <c r="M81" i="3"/>
  <c r="M92" i="3"/>
  <c r="M72" i="3"/>
  <c r="M79" i="3"/>
  <c r="M74" i="3"/>
  <c r="M91" i="3"/>
  <c r="M94" i="3"/>
  <c r="M75" i="3"/>
  <c r="M88" i="3"/>
  <c r="M66" i="3"/>
  <c r="M87" i="3"/>
  <c r="M68" i="3"/>
  <c r="M84" i="3"/>
  <c r="M67" i="3"/>
  <c r="M82" i="3"/>
  <c r="M97" i="3"/>
  <c r="M77" i="3"/>
  <c r="M93" i="3"/>
  <c r="M99" i="3"/>
  <c r="M95" i="3"/>
  <c r="M69" i="3"/>
  <c r="M85" i="3"/>
  <c r="M98" i="3"/>
  <c r="M80" i="3"/>
  <c r="M101" i="3"/>
  <c r="M83" i="3"/>
  <c r="M100" i="3"/>
  <c r="M86" i="3"/>
  <c r="M70" i="3"/>
  <c r="M96" i="3"/>
  <c r="M89" i="3"/>
  <c r="M73" i="3"/>
  <c r="M76" i="3"/>
  <c r="M15" i="3"/>
  <c r="M36" i="3"/>
  <c r="F253" i="2"/>
  <c r="F483" i="2"/>
  <c r="F485" i="2"/>
  <c r="F497" i="2"/>
  <c r="F288" i="2"/>
  <c r="F289" i="2"/>
  <c r="F301" i="2"/>
  <c r="F259" i="2"/>
  <c r="F256" i="2"/>
  <c r="F257" i="2"/>
  <c r="F494" i="2"/>
  <c r="F491" i="2"/>
  <c r="F489" i="2"/>
  <c r="F329" i="2"/>
  <c r="F338" i="2"/>
  <c r="F336" i="2"/>
  <c r="F331" i="2"/>
  <c r="F296" i="2"/>
  <c r="F290" i="2"/>
  <c r="F299" i="2"/>
  <c r="F255" i="2"/>
  <c r="F252" i="2"/>
  <c r="F493" i="2"/>
  <c r="F294" i="2"/>
  <c r="F293" i="2"/>
  <c r="F490" i="2"/>
  <c r="F487" i="2"/>
  <c r="F326" i="2"/>
  <c r="F328" i="2"/>
  <c r="F295" i="2"/>
  <c r="F292" i="2"/>
  <c r="F262" i="2"/>
  <c r="F419" i="2"/>
  <c r="F131" i="2"/>
  <c r="F143" i="2"/>
  <c r="F171" i="2"/>
  <c r="F183" i="2"/>
  <c r="F446" i="2"/>
  <c r="F458" i="2"/>
  <c r="F340" i="2"/>
  <c r="F101" i="2"/>
  <c r="F103" i="2"/>
  <c r="F11" i="2"/>
  <c r="F13" i="2"/>
  <c r="F17" i="2"/>
  <c r="F9" i="2"/>
  <c r="F15" i="2"/>
  <c r="F19" i="2"/>
  <c r="F12" i="2"/>
  <c r="F14" i="2"/>
  <c r="F16" i="2"/>
  <c r="F61" i="2"/>
  <c r="F63" i="2"/>
  <c r="F18" i="2"/>
  <c r="F8" i="2"/>
  <c r="F10" i="2"/>
  <c r="O674" i="1"/>
  <c r="O678" i="1"/>
  <c r="O692" i="1"/>
  <c r="O682" i="1"/>
  <c r="O679" i="1"/>
  <c r="O695" i="1"/>
  <c r="O688" i="1"/>
  <c r="O681" i="1"/>
  <c r="O693" i="1"/>
  <c r="O220" i="1"/>
  <c r="O209" i="1"/>
  <c r="O216" i="1"/>
  <c r="O204" i="1"/>
  <c r="O203" i="1"/>
  <c r="O235" i="1"/>
  <c r="O213" i="1"/>
  <c r="O227" i="1"/>
  <c r="O221" i="1"/>
  <c r="O208" i="1"/>
  <c r="O218" i="1"/>
  <c r="O238" i="1"/>
  <c r="O239" i="1"/>
  <c r="O210" i="1"/>
  <c r="O207" i="1"/>
  <c r="O214" i="1"/>
  <c r="O237" i="1"/>
  <c r="O226" i="1"/>
  <c r="O225" i="1"/>
  <c r="O233" i="1"/>
  <c r="O222" i="1"/>
  <c r="O223" i="1"/>
  <c r="O206" i="1"/>
  <c r="O219" i="1"/>
  <c r="O231" i="1"/>
  <c r="O240" i="1"/>
  <c r="O215" i="1"/>
  <c r="O236" i="1"/>
  <c r="O211" i="1"/>
  <c r="O224" i="1"/>
  <c r="O229" i="1"/>
  <c r="O234" i="1"/>
  <c r="O230" i="1"/>
  <c r="O212" i="1"/>
  <c r="O217" i="1"/>
  <c r="O544" i="1"/>
  <c r="O536" i="1"/>
  <c r="O549" i="1"/>
  <c r="O545" i="1"/>
  <c r="O546" i="1"/>
  <c r="O560" i="1"/>
  <c r="O533" i="1"/>
  <c r="O532" i="1"/>
  <c r="O538" i="1"/>
  <c r="D173" i="2"/>
  <c r="E173" i="2"/>
  <c r="D178" i="2"/>
  <c r="E178" i="2"/>
  <c r="G16" i="8"/>
  <c r="P838" i="4"/>
  <c r="D297" i="2"/>
  <c r="E297" i="2"/>
  <c r="C299" i="2"/>
  <c r="D299" i="2"/>
  <c r="E299" i="2"/>
  <c r="D374" i="2"/>
  <c r="E374" i="2"/>
  <c r="M19" i="9"/>
  <c r="O295" i="1"/>
  <c r="O287" i="1"/>
  <c r="O275" i="1"/>
  <c r="O306" i="1"/>
  <c r="O280" i="1"/>
  <c r="O282" i="1"/>
  <c r="O272" i="1"/>
  <c r="O297" i="1"/>
  <c r="C250" i="4"/>
  <c r="P213" i="4"/>
  <c r="O232" i="1"/>
  <c r="C16" i="8"/>
  <c r="D131" i="2"/>
  <c r="E131" i="2"/>
  <c r="D253" i="2"/>
  <c r="E253" i="2"/>
  <c r="D413" i="2"/>
  <c r="E413" i="2"/>
  <c r="D494" i="2"/>
  <c r="E494" i="2"/>
  <c r="Q14" i="9"/>
  <c r="Q44" i="9"/>
  <c r="D486" i="2"/>
  <c r="E486" i="2"/>
  <c r="B23" i="8"/>
  <c r="O228" i="1"/>
  <c r="C318" i="4"/>
  <c r="P283" i="4"/>
  <c r="I45" i="9"/>
  <c r="B13" i="8"/>
  <c r="E10" i="9"/>
  <c r="O292" i="1"/>
  <c r="D132" i="2"/>
  <c r="E132" i="2"/>
  <c r="D209" i="2"/>
  <c r="E209" i="2"/>
  <c r="C211" i="2"/>
  <c r="O599" i="1"/>
  <c r="O598" i="1"/>
  <c r="O799" i="1"/>
  <c r="D287" i="2"/>
  <c r="E287" i="2"/>
  <c r="C289" i="2"/>
  <c r="O499" i="1"/>
  <c r="O497" i="1"/>
  <c r="O475" i="1"/>
  <c r="O483" i="1"/>
  <c r="O492" i="1"/>
  <c r="O501" i="1"/>
  <c r="O503" i="1"/>
  <c r="O480" i="1"/>
  <c r="O500" i="1"/>
  <c r="O482" i="1"/>
  <c r="O468" i="1"/>
  <c r="O494" i="1"/>
  <c r="O474" i="1"/>
  <c r="O489" i="1"/>
  <c r="O476" i="1"/>
  <c r="O502" i="1"/>
  <c r="O486" i="1"/>
  <c r="O496" i="1"/>
  <c r="O471" i="1"/>
  <c r="O490" i="1"/>
  <c r="O469" i="1"/>
  <c r="O478" i="1"/>
  <c r="O479" i="1"/>
  <c r="O470" i="1"/>
  <c r="O498" i="1"/>
  <c r="O495" i="1"/>
  <c r="O484" i="1"/>
  <c r="O493" i="1"/>
  <c r="O473" i="1"/>
  <c r="O481" i="1"/>
  <c r="O487" i="1"/>
  <c r="O472" i="1"/>
  <c r="O488" i="1"/>
  <c r="O467" i="1"/>
  <c r="O466" i="1"/>
  <c r="O491" i="1"/>
  <c r="O831" i="1"/>
  <c r="O797" i="1"/>
  <c r="O833" i="1"/>
  <c r="O803" i="1"/>
  <c r="O830" i="1"/>
  <c r="O809" i="1"/>
  <c r="O819" i="1"/>
  <c r="O802" i="1"/>
  <c r="O804" i="1"/>
  <c r="O807" i="1"/>
  <c r="O817" i="1"/>
  <c r="O806" i="1"/>
  <c r="O826" i="1"/>
  <c r="O832" i="1"/>
  <c r="O805" i="1"/>
  <c r="O825" i="1"/>
  <c r="O827" i="1"/>
  <c r="O800" i="1"/>
  <c r="O816" i="1"/>
  <c r="O824" i="1"/>
  <c r="O822" i="1"/>
  <c r="O798" i="1"/>
  <c r="O810" i="1"/>
  <c r="O801" i="1"/>
  <c r="O823" i="1"/>
  <c r="O814" i="1"/>
  <c r="O811" i="1"/>
  <c r="O813" i="1"/>
  <c r="O812" i="1"/>
  <c r="O828" i="1"/>
  <c r="O820" i="1"/>
  <c r="O829" i="1"/>
  <c r="O796" i="1"/>
  <c r="O795" i="1"/>
  <c r="O815" i="1"/>
  <c r="D366" i="2"/>
  <c r="E366" i="2"/>
  <c r="C368" i="2"/>
  <c r="O410" i="1"/>
  <c r="O409" i="1"/>
  <c r="O423" i="1"/>
  <c r="O435" i="1"/>
  <c r="O424" i="1"/>
  <c r="O432" i="1"/>
  <c r="O414" i="1"/>
  <c r="O413" i="1"/>
  <c r="O420" i="1"/>
  <c r="O403" i="1"/>
  <c r="O425" i="1"/>
  <c r="O427" i="1"/>
  <c r="O429" i="1"/>
  <c r="O415" i="1"/>
  <c r="O404" i="1"/>
  <c r="O411" i="1"/>
  <c r="O426" i="1"/>
  <c r="O407" i="1"/>
  <c r="O406" i="1"/>
  <c r="O433" i="1"/>
  <c r="O401" i="1"/>
  <c r="O400" i="1"/>
  <c r="O436" i="1"/>
  <c r="O422" i="1"/>
  <c r="O402" i="1"/>
  <c r="O430" i="1"/>
  <c r="O418" i="1"/>
  <c r="O421" i="1"/>
  <c r="O434" i="1"/>
  <c r="O438" i="1"/>
  <c r="O431" i="1"/>
  <c r="O437" i="1"/>
  <c r="O417" i="1"/>
  <c r="O428" i="1"/>
  <c r="O416" i="1"/>
  <c r="O412" i="1"/>
  <c r="O405" i="1"/>
  <c r="I13" i="9"/>
  <c r="P311" i="4"/>
  <c r="M29" i="9"/>
  <c r="D180" i="2"/>
  <c r="E180" i="2"/>
  <c r="O241" i="1"/>
  <c r="B25" i="8"/>
  <c r="D212" i="2"/>
  <c r="E212" i="2"/>
  <c r="O205" i="1"/>
  <c r="D138" i="2"/>
  <c r="E138" i="2"/>
  <c r="M16" i="9"/>
  <c r="O611" i="1"/>
  <c r="O630" i="1"/>
  <c r="O610" i="1"/>
  <c r="O626" i="1"/>
  <c r="O616" i="1"/>
  <c r="O612" i="1"/>
  <c r="O603" i="1"/>
  <c r="O634" i="1"/>
  <c r="O631" i="1"/>
  <c r="O606" i="1"/>
  <c r="O618" i="1"/>
  <c r="O636" i="1"/>
  <c r="O629" i="1"/>
  <c r="O635" i="1"/>
  <c r="O615" i="1"/>
  <c r="O609" i="1"/>
  <c r="O624" i="1"/>
  <c r="O625" i="1"/>
  <c r="O614" i="1"/>
  <c r="O604" i="1"/>
  <c r="O627" i="1"/>
  <c r="O621" i="1"/>
  <c r="O600" i="1"/>
  <c r="O613" i="1"/>
  <c r="O601" i="1"/>
  <c r="O622" i="1"/>
  <c r="O602" i="1"/>
  <c r="O632" i="1"/>
  <c r="O605" i="1"/>
  <c r="O628" i="1"/>
  <c r="O620" i="1"/>
  <c r="O617" i="1"/>
  <c r="O608" i="1"/>
  <c r="O633" i="1"/>
  <c r="D254" i="2"/>
  <c r="E254" i="2"/>
  <c r="D134" i="2"/>
  <c r="E134" i="2"/>
  <c r="C13" i="2"/>
  <c r="D13" i="2"/>
  <c r="E13" i="2"/>
  <c r="C21" i="8"/>
  <c r="M25" i="9"/>
  <c r="M37" i="9"/>
  <c r="O818" i="1"/>
  <c r="O821" i="1"/>
  <c r="O751" i="1"/>
  <c r="O767" i="1"/>
  <c r="O741" i="1"/>
  <c r="O764" i="1"/>
  <c r="O761" i="1"/>
  <c r="O745" i="1"/>
  <c r="O755" i="1"/>
  <c r="O744" i="1"/>
  <c r="O766" i="1"/>
  <c r="O735" i="1"/>
  <c r="O752" i="1"/>
  <c r="O736" i="1"/>
  <c r="O742" i="1"/>
  <c r="O731" i="1"/>
  <c r="O730" i="1"/>
  <c r="O756" i="1"/>
  <c r="O760" i="1"/>
  <c r="O746" i="1"/>
  <c r="O740" i="1"/>
  <c r="O737" i="1"/>
  <c r="O748" i="1"/>
  <c r="O765" i="1"/>
  <c r="O738" i="1"/>
  <c r="O739" i="1"/>
  <c r="O768" i="1"/>
  <c r="O747" i="1"/>
  <c r="O732" i="1"/>
  <c r="O758" i="1"/>
  <c r="O734" i="1"/>
  <c r="O762" i="1"/>
  <c r="O749" i="1"/>
  <c r="O733" i="1"/>
  <c r="O743" i="1"/>
  <c r="O763" i="1"/>
  <c r="O759" i="1"/>
  <c r="O754" i="1"/>
  <c r="O750" i="1"/>
  <c r="O757" i="1"/>
  <c r="O753" i="1"/>
  <c r="K18" i="3"/>
  <c r="L18" i="3"/>
  <c r="K9" i="3"/>
  <c r="L9" i="3"/>
  <c r="K90" i="3"/>
  <c r="L90" i="3"/>
  <c r="K92" i="3"/>
  <c r="L92" i="3"/>
  <c r="C35" i="1"/>
  <c r="H8" i="1"/>
  <c r="C100" i="4"/>
  <c r="M50" i="5"/>
  <c r="J41" i="3"/>
  <c r="J76" i="3"/>
  <c r="G49" i="5"/>
  <c r="J8" i="1"/>
  <c r="G8" i="1"/>
  <c r="E36" i="9"/>
  <c r="C106" i="4"/>
  <c r="K75" i="3"/>
  <c r="L75" i="3"/>
  <c r="C82" i="4"/>
  <c r="K91" i="3"/>
  <c r="L91" i="3"/>
  <c r="C94" i="4"/>
  <c r="E33" i="9"/>
  <c r="E43" i="9"/>
  <c r="C104" i="4"/>
  <c r="E20" i="9"/>
  <c r="C90" i="4"/>
  <c r="C108" i="4"/>
  <c r="E44" i="9"/>
  <c r="D55" i="2"/>
  <c r="E55" i="2"/>
  <c r="D59" i="2"/>
  <c r="E59" i="2"/>
  <c r="C18" i="2"/>
  <c r="K30" i="3"/>
  <c r="L30" i="3"/>
  <c r="N73" i="1"/>
  <c r="N8" i="1"/>
  <c r="C74" i="1"/>
  <c r="K14" i="3"/>
  <c r="L14" i="3"/>
  <c r="U47" i="5"/>
  <c r="V50" i="5"/>
  <c r="V49" i="5"/>
  <c r="M8" i="1"/>
  <c r="C30" i="1"/>
  <c r="C47" i="5"/>
  <c r="K81" i="3"/>
  <c r="L81" i="3"/>
  <c r="K98" i="3"/>
  <c r="L98" i="3"/>
  <c r="E14" i="9"/>
  <c r="C84" i="4"/>
  <c r="E8" i="8"/>
  <c r="E11" i="8"/>
  <c r="C52" i="2"/>
  <c r="AE49" i="5"/>
  <c r="AB50" i="5"/>
  <c r="K71" i="3"/>
  <c r="L71" i="3"/>
  <c r="K31" i="3"/>
  <c r="L31" i="3"/>
  <c r="K23" i="3"/>
  <c r="L23" i="3"/>
  <c r="AJ47" i="5"/>
  <c r="AH50" i="5"/>
  <c r="AH49" i="5"/>
  <c r="K67" i="3"/>
  <c r="L67" i="3"/>
  <c r="K66" i="3"/>
  <c r="L66" i="3"/>
  <c r="J8" i="8"/>
  <c r="J11" i="8"/>
  <c r="C57" i="2"/>
  <c r="E8" i="1"/>
  <c r="K34" i="3"/>
  <c r="L34" i="3"/>
  <c r="B47" i="5"/>
  <c r="B50" i="5"/>
  <c r="M49" i="5"/>
  <c r="K69" i="3"/>
  <c r="L69" i="3"/>
  <c r="J102" i="3"/>
  <c r="K64" i="3"/>
  <c r="L64" i="3"/>
  <c r="C111" i="4"/>
  <c r="E29" i="9"/>
  <c r="D49" i="2"/>
  <c r="E49" i="2"/>
  <c r="C8" i="2"/>
  <c r="K35" i="3"/>
  <c r="L35" i="3"/>
  <c r="K26" i="3"/>
  <c r="L26" i="3"/>
  <c r="K43" i="3"/>
  <c r="L43" i="3"/>
  <c r="C85" i="4"/>
  <c r="E34" i="9"/>
  <c r="K8" i="8"/>
  <c r="K11" i="8"/>
  <c r="C58" i="2"/>
  <c r="C53" i="2"/>
  <c r="F8" i="8"/>
  <c r="F11" i="8"/>
  <c r="I8" i="8"/>
  <c r="I11" i="8"/>
  <c r="I28" i="8"/>
  <c r="C56" i="2"/>
  <c r="E21" i="9"/>
  <c r="C89" i="4"/>
  <c r="E32" i="9"/>
  <c r="C107" i="4"/>
  <c r="D8" i="8"/>
  <c r="D11" i="8"/>
  <c r="C50" i="2"/>
  <c r="C11" i="8"/>
  <c r="C28" i="8"/>
  <c r="Y50" i="5"/>
  <c r="Y51" i="5"/>
  <c r="J50" i="5"/>
  <c r="J12" i="3"/>
  <c r="K12" i="3"/>
  <c r="L12" i="3"/>
  <c r="H102" i="3"/>
  <c r="K16" i="3"/>
  <c r="L16" i="3"/>
  <c r="K86" i="3"/>
  <c r="L86" i="3"/>
  <c r="C13" i="1"/>
  <c r="D8" i="1"/>
  <c r="D49" i="5"/>
  <c r="B109" i="5"/>
  <c r="K89" i="3"/>
  <c r="L89" i="3"/>
  <c r="F8" i="1"/>
  <c r="K41" i="3"/>
  <c r="L41" i="3"/>
  <c r="K33" i="3"/>
  <c r="L33" i="3"/>
  <c r="M31" i="3"/>
  <c r="M10" i="3"/>
  <c r="K37" i="3"/>
  <c r="L37" i="3"/>
  <c r="M26" i="3"/>
  <c r="K29" i="3"/>
  <c r="L29" i="3"/>
  <c r="M42" i="3"/>
  <c r="M20" i="3"/>
  <c r="K19" i="3"/>
  <c r="L19" i="3"/>
  <c r="R31" i="9"/>
  <c r="R32" i="9"/>
  <c r="R35" i="9"/>
  <c r="R15" i="9"/>
  <c r="R22" i="9"/>
  <c r="R30" i="9"/>
  <c r="R11" i="9"/>
  <c r="R18" i="9"/>
  <c r="R28" i="9"/>
  <c r="R38" i="9"/>
  <c r="M46" i="3"/>
  <c r="M40" i="3"/>
  <c r="M35" i="3"/>
  <c r="M30" i="3"/>
  <c r="M24" i="3"/>
  <c r="M19" i="3"/>
  <c r="M14" i="3"/>
  <c r="M44" i="3"/>
  <c r="M39" i="3"/>
  <c r="M34" i="3"/>
  <c r="M28" i="3"/>
  <c r="M23" i="3"/>
  <c r="M18" i="3"/>
  <c r="M12" i="3"/>
  <c r="M43" i="3"/>
  <c r="M38" i="3"/>
  <c r="M32" i="3"/>
  <c r="M27" i="3"/>
  <c r="M22" i="3"/>
  <c r="M16" i="3"/>
  <c r="M11" i="3"/>
  <c r="H47" i="3"/>
  <c r="N153" i="3"/>
  <c r="G94" i="2"/>
  <c r="G98" i="2"/>
  <c r="G97" i="2"/>
  <c r="G100" i="2"/>
  <c r="G92" i="2"/>
  <c r="D103" i="2"/>
  <c r="E103" i="2"/>
  <c r="G93" i="2"/>
  <c r="G90" i="2"/>
  <c r="G95" i="2"/>
  <c r="G89" i="2"/>
  <c r="G99" i="2"/>
  <c r="G96" i="2"/>
  <c r="O138" i="1"/>
  <c r="P166" i="4"/>
  <c r="P146" i="4"/>
  <c r="P148" i="4"/>
  <c r="P161" i="4"/>
  <c r="P160" i="4"/>
  <c r="P181" i="4"/>
  <c r="P177" i="4"/>
  <c r="P168" i="4"/>
  <c r="P180" i="4"/>
  <c r="P155" i="4"/>
  <c r="P176" i="4"/>
  <c r="P163" i="4"/>
  <c r="P145" i="4"/>
  <c r="P150" i="4"/>
  <c r="P165" i="4"/>
  <c r="P149" i="4"/>
  <c r="P179" i="4"/>
  <c r="P169" i="4"/>
  <c r="P167" i="4"/>
  <c r="P162" i="4"/>
  <c r="P157" i="4"/>
  <c r="P173" i="4"/>
  <c r="P147" i="4"/>
  <c r="P171" i="4"/>
  <c r="P159" i="4"/>
  <c r="P164" i="4"/>
  <c r="P151" i="4"/>
  <c r="P172" i="4"/>
  <c r="P154" i="4"/>
  <c r="P156" i="4"/>
  <c r="P175" i="4"/>
  <c r="P178" i="4"/>
  <c r="P158" i="4"/>
  <c r="P153" i="4"/>
  <c r="P144" i="4"/>
  <c r="P152" i="4"/>
  <c r="P174" i="4"/>
  <c r="P431" i="4"/>
  <c r="P449" i="4"/>
  <c r="P418" i="4"/>
  <c r="P450" i="4"/>
  <c r="P435" i="4"/>
  <c r="P420" i="4"/>
  <c r="P451" i="4"/>
  <c r="P712" i="4"/>
  <c r="P704" i="4"/>
  <c r="P656" i="4"/>
  <c r="P645" i="4"/>
  <c r="P629" i="4"/>
  <c r="N444" i="3"/>
  <c r="N428" i="3"/>
  <c r="N464" i="3"/>
  <c r="N442" i="3"/>
  <c r="N435" i="3"/>
  <c r="N434" i="3"/>
  <c r="N433" i="3"/>
  <c r="N431" i="3"/>
  <c r="N459" i="3"/>
  <c r="N440" i="3"/>
  <c r="N456" i="3"/>
  <c r="N427" i="3"/>
  <c r="N461" i="3"/>
  <c r="N452" i="3"/>
  <c r="N437" i="3"/>
  <c r="N454" i="3"/>
  <c r="N462" i="3"/>
  <c r="N441" i="3"/>
  <c r="N438" i="3"/>
  <c r="N429" i="3"/>
  <c r="N458" i="3"/>
  <c r="N436" i="3"/>
  <c r="N446" i="3"/>
  <c r="N426" i="3"/>
  <c r="N432" i="3"/>
  <c r="N443" i="3"/>
  <c r="N453" i="3"/>
  <c r="N447" i="3"/>
  <c r="N457" i="3"/>
  <c r="N449" i="3"/>
  <c r="N450" i="3"/>
  <c r="N439" i="3"/>
  <c r="N460" i="3"/>
  <c r="N448" i="3"/>
  <c r="N455" i="3"/>
  <c r="K464" i="3"/>
  <c r="L464" i="3"/>
  <c r="N430" i="3"/>
  <c r="N445" i="3"/>
  <c r="R24" i="9"/>
  <c r="P585" i="4"/>
  <c r="P587" i="4"/>
  <c r="P589" i="4"/>
  <c r="P562" i="4"/>
  <c r="P377" i="4"/>
  <c r="P384" i="4"/>
  <c r="O565" i="1"/>
  <c r="O305" i="1"/>
  <c r="O301" i="1"/>
  <c r="O271" i="1"/>
  <c r="O294" i="1"/>
  <c r="O307" i="1"/>
  <c r="O281" i="1"/>
  <c r="O288" i="1"/>
  <c r="O278" i="1"/>
  <c r="C378" i="2"/>
  <c r="D378" i="2"/>
  <c r="E378" i="2"/>
  <c r="N46" i="9"/>
  <c r="G28" i="8"/>
  <c r="O547" i="1"/>
  <c r="O570" i="1"/>
  <c r="O557" i="1"/>
  <c r="O550" i="1"/>
  <c r="O559" i="1"/>
  <c r="O543" i="1"/>
  <c r="O558" i="1"/>
  <c r="O534" i="1"/>
  <c r="O561" i="1"/>
  <c r="O700" i="1"/>
  <c r="O702" i="1"/>
  <c r="O691" i="1"/>
  <c r="O669" i="1"/>
  <c r="O680" i="1"/>
  <c r="O701" i="1"/>
  <c r="O685" i="1"/>
  <c r="O686" i="1"/>
  <c r="O672" i="1"/>
  <c r="M21" i="8"/>
  <c r="M10" i="9"/>
  <c r="O336" i="1"/>
  <c r="O335" i="1"/>
  <c r="Q34" i="9"/>
  <c r="R34" i="9"/>
  <c r="R26" i="9"/>
  <c r="K46" i="9"/>
  <c r="Q45" i="9"/>
  <c r="R45" i="9"/>
  <c r="N496" i="3"/>
  <c r="N506" i="3"/>
  <c r="N508" i="3"/>
  <c r="N494" i="3"/>
  <c r="N510" i="3"/>
  <c r="N495" i="3"/>
  <c r="N485" i="3"/>
  <c r="N497" i="3"/>
  <c r="N507" i="3"/>
  <c r="N487" i="3"/>
  <c r="N480" i="3"/>
  <c r="N501" i="3"/>
  <c r="N489" i="3"/>
  <c r="N479" i="3"/>
  <c r="N503" i="3"/>
  <c r="N509" i="3"/>
  <c r="N490" i="3"/>
  <c r="N484" i="3"/>
  <c r="N502" i="3"/>
  <c r="N491" i="3"/>
  <c r="N482" i="3"/>
  <c r="N505" i="3"/>
  <c r="N500" i="3"/>
  <c r="N513" i="3"/>
  <c r="N492" i="3"/>
  <c r="N511" i="3"/>
  <c r="N504" i="3"/>
  <c r="N512" i="3"/>
  <c r="N488" i="3"/>
  <c r="N481" i="3"/>
  <c r="N515" i="3"/>
  <c r="N483" i="3"/>
  <c r="N514" i="3"/>
  <c r="N486" i="3"/>
  <c r="AE344" i="5"/>
  <c r="M344" i="5"/>
  <c r="AH344" i="5"/>
  <c r="Y344" i="5"/>
  <c r="V344" i="5"/>
  <c r="G344" i="5"/>
  <c r="J344" i="5"/>
  <c r="P344" i="5"/>
  <c r="D344" i="5"/>
  <c r="B344" i="5"/>
  <c r="M12" i="9"/>
  <c r="R12" i="9"/>
  <c r="L16" i="8"/>
  <c r="Q37" i="9"/>
  <c r="R37" i="9"/>
  <c r="C796" i="4"/>
  <c r="K26" i="8"/>
  <c r="R10" i="9"/>
  <c r="K644" i="3"/>
  <c r="J669" i="3"/>
  <c r="N284" i="3"/>
  <c r="N280" i="3"/>
  <c r="N290" i="3"/>
  <c r="N272" i="3"/>
  <c r="N296" i="3"/>
  <c r="N302" i="3"/>
  <c r="N295" i="3"/>
  <c r="N286" i="3"/>
  <c r="N271" i="3"/>
  <c r="N304" i="3"/>
  <c r="K308" i="3"/>
  <c r="L308" i="3"/>
  <c r="N307" i="3"/>
  <c r="N273" i="3"/>
  <c r="N274" i="3"/>
  <c r="N289" i="3"/>
  <c r="N294" i="3"/>
  <c r="N279" i="3"/>
  <c r="N275" i="3"/>
  <c r="N278" i="3"/>
  <c r="N281" i="3"/>
  <c r="N298" i="3"/>
  <c r="N288" i="3"/>
  <c r="N285" i="3"/>
  <c r="N291" i="3"/>
  <c r="N306" i="3"/>
  <c r="N301" i="3"/>
  <c r="N305" i="3"/>
  <c r="N300" i="3"/>
  <c r="N293" i="3"/>
  <c r="N277" i="3"/>
  <c r="N270" i="3"/>
  <c r="N308" i="3"/>
  <c r="N292" i="3"/>
  <c r="N283" i="3"/>
  <c r="N276" i="3"/>
  <c r="N299" i="3"/>
  <c r="N287" i="3"/>
  <c r="N282" i="3"/>
  <c r="N303" i="3"/>
  <c r="J28" i="8"/>
  <c r="E28" i="8"/>
  <c r="P316" i="4"/>
  <c r="O567" i="1"/>
  <c r="O299" i="1"/>
  <c r="O273" i="1"/>
  <c r="P46" i="9"/>
  <c r="P300" i="4"/>
  <c r="C495" i="2"/>
  <c r="D495" i="2"/>
  <c r="E495" i="2"/>
  <c r="O290" i="1"/>
  <c r="O542" i="1"/>
  <c r="O300" i="1"/>
  <c r="O276" i="1"/>
  <c r="O289" i="1"/>
  <c r="O304" i="1"/>
  <c r="O283" i="1"/>
  <c r="O293" i="1"/>
  <c r="O284" i="1"/>
  <c r="O274" i="1"/>
  <c r="P248" i="4"/>
  <c r="P218" i="4"/>
  <c r="C181" i="2"/>
  <c r="D181" i="2"/>
  <c r="E181" i="2"/>
  <c r="O562" i="1"/>
  <c r="O568" i="1"/>
  <c r="O539" i="1"/>
  <c r="O555" i="1"/>
  <c r="O566" i="1"/>
  <c r="O551" i="1"/>
  <c r="O548" i="1"/>
  <c r="O552" i="1"/>
  <c r="O684" i="1"/>
  <c r="O673" i="1"/>
  <c r="O698" i="1"/>
  <c r="O677" i="1"/>
  <c r="O670" i="1"/>
  <c r="O694" i="1"/>
  <c r="O689" i="1"/>
  <c r="O697" i="1"/>
  <c r="O668" i="1"/>
  <c r="O671" i="1"/>
  <c r="D21" i="8"/>
  <c r="D329" i="2"/>
  <c r="E329" i="2"/>
  <c r="C338" i="2"/>
  <c r="D338" i="2"/>
  <c r="E338" i="2"/>
  <c r="C485" i="2"/>
  <c r="D485" i="2"/>
  <c r="E485" i="2"/>
  <c r="D483" i="2"/>
  <c r="E483" i="2"/>
  <c r="D447" i="2"/>
  <c r="E447" i="2"/>
  <c r="C456" i="2"/>
  <c r="D456" i="2"/>
  <c r="E456" i="2"/>
  <c r="N451" i="3"/>
  <c r="K451" i="3"/>
  <c r="L451" i="3"/>
  <c r="N297" i="3"/>
  <c r="O419" i="1"/>
  <c r="O408" i="1"/>
  <c r="I27" i="9"/>
  <c r="R27" i="9"/>
  <c r="P828" i="4"/>
  <c r="C864" i="4"/>
  <c r="P826" i="4"/>
  <c r="N493" i="3"/>
  <c r="O607" i="1"/>
  <c r="O619" i="1"/>
  <c r="O623" i="1"/>
  <c r="I8" i="9"/>
  <c r="I46" i="9"/>
  <c r="B19" i="8"/>
  <c r="M13" i="9"/>
  <c r="R13" i="9"/>
  <c r="C171" i="2"/>
  <c r="D171" i="2"/>
  <c r="E171" i="2"/>
  <c r="D169" i="2"/>
  <c r="E169" i="2"/>
  <c r="D444" i="2"/>
  <c r="E444" i="2"/>
  <c r="C446" i="2"/>
  <c r="D248" i="2"/>
  <c r="E248" i="2"/>
  <c r="C250" i="2"/>
  <c r="D250" i="2"/>
  <c r="E250" i="2"/>
  <c r="K548" i="3"/>
  <c r="L548" i="3"/>
  <c r="J567" i="3"/>
  <c r="G47" i="3"/>
  <c r="K28" i="8"/>
  <c r="S51" i="5"/>
  <c r="R44" i="9"/>
  <c r="J46" i="9"/>
  <c r="F46" i="9"/>
  <c r="D46" i="9"/>
  <c r="F28" i="8"/>
  <c r="R29" i="9"/>
  <c r="R43" i="9"/>
  <c r="B18" i="8"/>
  <c r="B21" i="8"/>
  <c r="O553" i="1"/>
  <c r="P238" i="4"/>
  <c r="O569" i="1"/>
  <c r="D28" i="8"/>
  <c r="R21" i="9"/>
  <c r="R14" i="9"/>
  <c r="C14" i="2"/>
  <c r="D14" i="2"/>
  <c r="E14" i="2"/>
  <c r="E16" i="9"/>
  <c r="R16" i="9"/>
  <c r="E23" i="9"/>
  <c r="R23" i="9"/>
  <c r="R25" i="9"/>
  <c r="O298" i="1"/>
  <c r="C141" i="2"/>
  <c r="D141" i="2"/>
  <c r="E141" i="2"/>
  <c r="P309" i="4"/>
  <c r="P282" i="4"/>
  <c r="C260" i="2"/>
  <c r="O296" i="1"/>
  <c r="O277" i="1"/>
  <c r="O302" i="1"/>
  <c r="O291" i="1"/>
  <c r="O286" i="1"/>
  <c r="O285" i="1"/>
  <c r="O270" i="1"/>
  <c r="O269" i="1"/>
  <c r="O303" i="1"/>
  <c r="O537" i="1"/>
  <c r="O556" i="1"/>
  <c r="O535" i="1"/>
  <c r="O540" i="1"/>
  <c r="O554" i="1"/>
  <c r="O563" i="1"/>
  <c r="O564" i="1"/>
  <c r="O666" i="1"/>
  <c r="O675" i="1"/>
  <c r="O667" i="1"/>
  <c r="O690" i="1"/>
  <c r="O696" i="1"/>
  <c r="O699" i="1"/>
  <c r="O665" i="1"/>
  <c r="O664" i="1"/>
  <c r="O683" i="1"/>
  <c r="O676" i="1"/>
  <c r="N548" i="3"/>
  <c r="D405" i="2"/>
  <c r="E405" i="2"/>
  <c r="C407" i="2"/>
  <c r="L26" i="8"/>
  <c r="L28" i="8"/>
  <c r="K463" i="3"/>
  <c r="L463" i="3"/>
  <c r="N463" i="3"/>
  <c r="C220" i="2"/>
  <c r="D220" i="2"/>
  <c r="E220" i="2"/>
  <c r="M14" i="8"/>
  <c r="B24" i="8"/>
  <c r="B26" i="8"/>
  <c r="M754" i="5"/>
  <c r="P754" i="5"/>
  <c r="AH754" i="5"/>
  <c r="AE754" i="5"/>
  <c r="G754" i="5"/>
  <c r="Y754" i="5"/>
  <c r="D754" i="5"/>
  <c r="B754" i="5"/>
  <c r="S754" i="5"/>
  <c r="AB754" i="5"/>
  <c r="O363" i="1"/>
  <c r="O355" i="1"/>
  <c r="O361" i="1"/>
  <c r="O359" i="1"/>
  <c r="O349" i="1"/>
  <c r="O339" i="1"/>
  <c r="O348" i="1"/>
  <c r="O347" i="1"/>
  <c r="O340" i="1"/>
  <c r="O369" i="1"/>
  <c r="O346" i="1"/>
  <c r="O373" i="1"/>
  <c r="O341" i="1"/>
  <c r="O353" i="1"/>
  <c r="O362" i="1"/>
  <c r="O357" i="1"/>
  <c r="O354" i="1"/>
  <c r="O352" i="1"/>
  <c r="O342" i="1"/>
  <c r="O337" i="1"/>
  <c r="O368" i="1"/>
  <c r="O345" i="1"/>
  <c r="O364" i="1"/>
  <c r="O371" i="1"/>
  <c r="O350" i="1"/>
  <c r="O358" i="1"/>
  <c r="O344" i="1"/>
  <c r="O351" i="1"/>
  <c r="O356" i="1"/>
  <c r="O365" i="1"/>
  <c r="O338" i="1"/>
  <c r="O366" i="1"/>
  <c r="O372" i="1"/>
  <c r="O370" i="1"/>
  <c r="M36" i="9"/>
  <c r="R36" i="9"/>
  <c r="D408" i="2"/>
  <c r="E408" i="2"/>
  <c r="C417" i="2"/>
  <c r="D417" i="2"/>
  <c r="E417" i="2"/>
  <c r="Q19" i="9"/>
  <c r="R19" i="9"/>
  <c r="M33" i="9"/>
  <c r="R33" i="9"/>
  <c r="O343" i="1"/>
  <c r="M20" i="9"/>
  <c r="R20" i="9"/>
  <c r="D16" i="8"/>
  <c r="Q17" i="9"/>
  <c r="R17" i="9"/>
  <c r="N499" i="3"/>
  <c r="D327" i="2"/>
  <c r="E327" i="2"/>
  <c r="C328" i="2"/>
  <c r="M41" i="9"/>
  <c r="R41" i="9"/>
  <c r="O367" i="1"/>
  <c r="J618" i="3"/>
  <c r="P503" i="4"/>
  <c r="P502" i="4"/>
  <c r="P560" i="4"/>
  <c r="P655" i="4"/>
  <c r="P522" i="4"/>
  <c r="M45" i="3"/>
  <c r="M41" i="3"/>
  <c r="M37" i="3"/>
  <c r="M33" i="3"/>
  <c r="M29" i="3"/>
  <c r="M25" i="3"/>
  <c r="M21" i="3"/>
  <c r="M17" i="3"/>
  <c r="M13" i="3"/>
  <c r="M153" i="3"/>
  <c r="M102" i="3"/>
  <c r="C183" i="2"/>
  <c r="G176" i="2"/>
  <c r="F20" i="2"/>
  <c r="F22" i="2"/>
  <c r="D183" i="2"/>
  <c r="E183" i="2"/>
  <c r="G177" i="2"/>
  <c r="G179" i="2"/>
  <c r="G169" i="2"/>
  <c r="G175" i="2"/>
  <c r="P639" i="4"/>
  <c r="P361" i="4"/>
  <c r="P370" i="4"/>
  <c r="P352" i="4"/>
  <c r="P355" i="4"/>
  <c r="P381" i="4"/>
  <c r="P359" i="4"/>
  <c r="P380" i="4"/>
  <c r="P382" i="4"/>
  <c r="P356" i="4"/>
  <c r="P378" i="4"/>
  <c r="P376" i="4"/>
  <c r="P354" i="4"/>
  <c r="P366" i="4"/>
  <c r="P371" i="4"/>
  <c r="P385" i="4"/>
  <c r="P358" i="4"/>
  <c r="P373" i="4"/>
  <c r="P362" i="4"/>
  <c r="P363" i="4"/>
  <c r="P351" i="4"/>
  <c r="P367" i="4"/>
  <c r="P353" i="4"/>
  <c r="P349" i="4"/>
  <c r="P348" i="4"/>
  <c r="P379" i="4"/>
  <c r="P368" i="4"/>
  <c r="P360" i="4"/>
  <c r="P350" i="4"/>
  <c r="P374" i="4"/>
  <c r="P364" i="4"/>
  <c r="P365" i="4"/>
  <c r="P375" i="4"/>
  <c r="P357" i="4"/>
  <c r="P369" i="4"/>
  <c r="C143" i="2"/>
  <c r="P489" i="4"/>
  <c r="P491" i="4"/>
  <c r="P500" i="4"/>
  <c r="P506" i="4"/>
  <c r="P510" i="4"/>
  <c r="P518" i="4"/>
  <c r="P501" i="4"/>
  <c r="P508" i="4"/>
  <c r="P514" i="4"/>
  <c r="P485" i="4"/>
  <c r="P486" i="4"/>
  <c r="P520" i="4"/>
  <c r="P498" i="4"/>
  <c r="P512" i="4"/>
  <c r="P488" i="4"/>
  <c r="P516" i="4"/>
  <c r="P490" i="4"/>
  <c r="P513" i="4"/>
  <c r="P517" i="4"/>
  <c r="P507" i="4"/>
  <c r="P504" i="4"/>
  <c r="P519" i="4"/>
  <c r="P492" i="4"/>
  <c r="P497" i="4"/>
  <c r="P509" i="4"/>
  <c r="P511" i="4"/>
  <c r="P515" i="4"/>
  <c r="P493" i="4"/>
  <c r="P487" i="4"/>
  <c r="P494" i="4"/>
  <c r="P496" i="4"/>
  <c r="P499" i="4"/>
  <c r="P644" i="4"/>
  <c r="P714" i="4"/>
  <c r="P725" i="4"/>
  <c r="P709" i="4"/>
  <c r="P723" i="4"/>
  <c r="P721" i="4"/>
  <c r="P699" i="4"/>
  <c r="P713" i="4"/>
  <c r="P706" i="4"/>
  <c r="P705" i="4"/>
  <c r="P726" i="4"/>
  <c r="P716" i="4"/>
  <c r="P689" i="4"/>
  <c r="P708" i="4"/>
  <c r="P695" i="4"/>
  <c r="P701" i="4"/>
  <c r="P719" i="4"/>
  <c r="P693" i="4"/>
  <c r="P707" i="4"/>
  <c r="P700" i="4"/>
  <c r="P692" i="4"/>
  <c r="P710" i="4"/>
  <c r="P691" i="4"/>
  <c r="P715" i="4"/>
  <c r="P698" i="4"/>
  <c r="P711" i="4"/>
  <c r="P697" i="4"/>
  <c r="P694" i="4"/>
  <c r="P690" i="4"/>
  <c r="P702" i="4"/>
  <c r="P718" i="4"/>
  <c r="P696" i="4"/>
  <c r="P724" i="4"/>
  <c r="P641" i="4"/>
  <c r="P627" i="4"/>
  <c r="P722" i="4"/>
  <c r="P720" i="4"/>
  <c r="P383" i="4"/>
  <c r="P428" i="4"/>
  <c r="P437" i="4"/>
  <c r="P446" i="4"/>
  <c r="P432" i="4"/>
  <c r="P443" i="4"/>
  <c r="P419" i="4"/>
  <c r="P434" i="4"/>
  <c r="P422" i="4"/>
  <c r="P423" i="4"/>
  <c r="P447" i="4"/>
  <c r="P430" i="4"/>
  <c r="P426" i="4"/>
  <c r="P440" i="4"/>
  <c r="P421" i="4"/>
  <c r="P452" i="4"/>
  <c r="P439" i="4"/>
  <c r="P436" i="4"/>
  <c r="P444" i="4"/>
  <c r="P445" i="4"/>
  <c r="P433" i="4"/>
  <c r="P448" i="4"/>
  <c r="P454" i="4"/>
  <c r="P429" i="4"/>
  <c r="P453" i="4"/>
  <c r="P442" i="4"/>
  <c r="P425" i="4"/>
  <c r="P427" i="4"/>
  <c r="P438" i="4"/>
  <c r="P417" i="4"/>
  <c r="P441" i="4"/>
  <c r="P557" i="4"/>
  <c r="P575" i="4"/>
  <c r="P583" i="4"/>
  <c r="P561" i="4"/>
  <c r="P565" i="4"/>
  <c r="P578" i="4"/>
  <c r="P568" i="4"/>
  <c r="P588" i="4"/>
  <c r="P554" i="4"/>
  <c r="P553" i="4"/>
  <c r="P558" i="4"/>
  <c r="P563" i="4"/>
  <c r="P564" i="4"/>
  <c r="P572" i="4"/>
  <c r="P555" i="4"/>
  <c r="P574" i="4"/>
  <c r="P590" i="4"/>
  <c r="P569" i="4"/>
  <c r="P570" i="4"/>
  <c r="P567" i="4"/>
  <c r="P580" i="4"/>
  <c r="P576" i="4"/>
  <c r="P566" i="4"/>
  <c r="P584" i="4"/>
  <c r="P577" i="4"/>
  <c r="P559" i="4"/>
  <c r="P573" i="4"/>
  <c r="P581" i="4"/>
  <c r="P556" i="4"/>
  <c r="P582" i="4"/>
  <c r="P571" i="4"/>
  <c r="D260" i="2"/>
  <c r="E260" i="2"/>
  <c r="P216" i="4"/>
  <c r="P232" i="4"/>
  <c r="P214" i="4"/>
  <c r="P236" i="4"/>
  <c r="P229" i="4"/>
  <c r="P220" i="4"/>
  <c r="P224" i="4"/>
  <c r="P242" i="4"/>
  <c r="P215" i="4"/>
  <c r="P228" i="4"/>
  <c r="P249" i="4"/>
  <c r="P246" i="4"/>
  <c r="P230" i="4"/>
  <c r="P219" i="4"/>
  <c r="P221" i="4"/>
  <c r="P233" i="4"/>
  <c r="P223" i="4"/>
  <c r="P212" i="4"/>
  <c r="P237" i="4"/>
  <c r="P222" i="4"/>
  <c r="P245" i="4"/>
  <c r="P225" i="4"/>
  <c r="P247" i="4"/>
  <c r="P226" i="4"/>
  <c r="P241" i="4"/>
  <c r="P217" i="4"/>
  <c r="P227" i="4"/>
  <c r="P234" i="4"/>
  <c r="P239" i="4"/>
  <c r="P235" i="4"/>
  <c r="P243" i="4"/>
  <c r="P244" i="4"/>
  <c r="P240" i="4"/>
  <c r="P231" i="4"/>
  <c r="P579" i="4"/>
  <c r="C497" i="2"/>
  <c r="P637" i="4"/>
  <c r="P635" i="4"/>
  <c r="P652" i="4"/>
  <c r="P646" i="4"/>
  <c r="P628" i="4"/>
  <c r="P623" i="4"/>
  <c r="P622" i="4"/>
  <c r="P626" i="4"/>
  <c r="P630" i="4"/>
  <c r="P625" i="4"/>
  <c r="P649" i="4"/>
  <c r="P648" i="4"/>
  <c r="P643" i="4"/>
  <c r="P636" i="4"/>
  <c r="P654" i="4"/>
  <c r="P651" i="4"/>
  <c r="P634" i="4"/>
  <c r="P653" i="4"/>
  <c r="P658" i="4"/>
  <c r="P624" i="4"/>
  <c r="P650" i="4"/>
  <c r="P638" i="4"/>
  <c r="P640" i="4"/>
  <c r="P647" i="4"/>
  <c r="P642" i="4"/>
  <c r="P631" i="4"/>
  <c r="P633" i="4"/>
  <c r="P632" i="4"/>
  <c r="D289" i="2"/>
  <c r="E289" i="2"/>
  <c r="C301" i="2"/>
  <c r="D211" i="2"/>
  <c r="E211" i="2"/>
  <c r="P657" i="4"/>
  <c r="P703" i="4"/>
  <c r="P621" i="4"/>
  <c r="C380" i="2"/>
  <c r="D368" i="2"/>
  <c r="E368" i="2"/>
  <c r="P424" i="4"/>
  <c r="P291" i="4"/>
  <c r="P310" i="4"/>
  <c r="P304" i="4"/>
  <c r="P297" i="4"/>
  <c r="P289" i="4"/>
  <c r="P303" i="4"/>
  <c r="P285" i="4"/>
  <c r="P286" i="4"/>
  <c r="P292" i="4"/>
  <c r="P314" i="4"/>
  <c r="P305" i="4"/>
  <c r="P317" i="4"/>
  <c r="P287" i="4"/>
  <c r="P312" i="4"/>
  <c r="P293" i="4"/>
  <c r="P295" i="4"/>
  <c r="P299" i="4"/>
  <c r="P284" i="4"/>
  <c r="P306" i="4"/>
  <c r="P301" i="4"/>
  <c r="P298" i="4"/>
  <c r="P294" i="4"/>
  <c r="P307" i="4"/>
  <c r="P280" i="4"/>
  <c r="P281" i="4"/>
  <c r="P296" i="4"/>
  <c r="P290" i="4"/>
  <c r="P313" i="4"/>
  <c r="P288" i="4"/>
  <c r="P521" i="4"/>
  <c r="P302" i="4"/>
  <c r="P315" i="4"/>
  <c r="P586" i="4"/>
  <c r="P717" i="4"/>
  <c r="P308" i="4"/>
  <c r="P505" i="4"/>
  <c r="P372" i="4"/>
  <c r="C9" i="1"/>
  <c r="C8" i="1"/>
  <c r="O19" i="1"/>
  <c r="K11" i="3"/>
  <c r="L11" i="3"/>
  <c r="J47" i="3"/>
  <c r="N21" i="3"/>
  <c r="K102" i="3"/>
  <c r="L102" i="3"/>
  <c r="N74" i="3"/>
  <c r="N70" i="3"/>
  <c r="N94" i="3"/>
  <c r="N80" i="3"/>
  <c r="N82" i="3"/>
  <c r="N83" i="3"/>
  <c r="N87" i="3"/>
  <c r="N101" i="3"/>
  <c r="N97" i="3"/>
  <c r="N96" i="3"/>
  <c r="N68" i="3"/>
  <c r="N99" i="3"/>
  <c r="N93" i="3"/>
  <c r="N65" i="3"/>
  <c r="N88" i="3"/>
  <c r="N77" i="3"/>
  <c r="N84" i="3"/>
  <c r="N78" i="3"/>
  <c r="N85" i="3"/>
  <c r="N95" i="3"/>
  <c r="N73" i="3"/>
  <c r="N72" i="3"/>
  <c r="N79" i="3"/>
  <c r="N100" i="3"/>
  <c r="D51" i="5"/>
  <c r="AB51" i="5"/>
  <c r="B49" i="5"/>
  <c r="C73" i="1"/>
  <c r="C75" i="4"/>
  <c r="K76" i="3"/>
  <c r="L76" i="3"/>
  <c r="N76" i="3"/>
  <c r="N90" i="3"/>
  <c r="P110" i="5"/>
  <c r="AB110" i="5"/>
  <c r="AE110" i="5"/>
  <c r="D110" i="5"/>
  <c r="S110" i="5"/>
  <c r="G110" i="5"/>
  <c r="V110" i="5"/>
  <c r="AH110" i="5"/>
  <c r="M110" i="5"/>
  <c r="J110" i="5"/>
  <c r="Y110" i="5"/>
  <c r="N86" i="3"/>
  <c r="D50" i="2"/>
  <c r="E50" i="2"/>
  <c r="C9" i="2"/>
  <c r="C10" i="2"/>
  <c r="D56" i="2"/>
  <c r="E56" i="2"/>
  <c r="C15" i="2"/>
  <c r="C51" i="2"/>
  <c r="N69" i="3"/>
  <c r="D57" i="2"/>
  <c r="E57" i="2"/>
  <c r="C16" i="2"/>
  <c r="AH51" i="5"/>
  <c r="AB49" i="5"/>
  <c r="D18" i="2"/>
  <c r="E18" i="2"/>
  <c r="K21" i="3"/>
  <c r="L21" i="3"/>
  <c r="N64" i="3"/>
  <c r="N71" i="3"/>
  <c r="AE51" i="5"/>
  <c r="V51" i="5"/>
  <c r="M8" i="8"/>
  <c r="M11" i="8"/>
  <c r="C60" i="2"/>
  <c r="N91" i="3"/>
  <c r="M51" i="5"/>
  <c r="G51" i="5"/>
  <c r="N66" i="3"/>
  <c r="N98" i="3"/>
  <c r="P51" i="5"/>
  <c r="B8" i="8"/>
  <c r="B11" i="8"/>
  <c r="D53" i="2"/>
  <c r="E53" i="2"/>
  <c r="C12" i="2"/>
  <c r="N89" i="3"/>
  <c r="J51" i="5"/>
  <c r="D58" i="2"/>
  <c r="E58" i="2"/>
  <c r="C17" i="2"/>
  <c r="D8" i="2"/>
  <c r="E8" i="2"/>
  <c r="N67" i="3"/>
  <c r="Y49" i="5"/>
  <c r="B108" i="5"/>
  <c r="J49" i="5"/>
  <c r="D52" i="2"/>
  <c r="E52" i="2"/>
  <c r="C11" i="2"/>
  <c r="N81" i="3"/>
  <c r="N75" i="3"/>
  <c r="N92" i="3"/>
  <c r="M47" i="3"/>
  <c r="G91" i="2"/>
  <c r="P18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G101" i="2"/>
  <c r="N660" i="3"/>
  <c r="N645" i="3"/>
  <c r="N648" i="3"/>
  <c r="N658" i="3"/>
  <c r="N657" i="3"/>
  <c r="N666" i="3"/>
  <c r="N655" i="3"/>
  <c r="N641" i="3"/>
  <c r="N634" i="3"/>
  <c r="N654" i="3"/>
  <c r="N667" i="3"/>
  <c r="N668" i="3"/>
  <c r="N631" i="3"/>
  <c r="N669" i="3"/>
  <c r="N653" i="3"/>
  <c r="N664" i="3"/>
  <c r="N633" i="3"/>
  <c r="N635" i="3"/>
  <c r="N632" i="3"/>
  <c r="N646" i="3"/>
  <c r="N640" i="3"/>
  <c r="N649" i="3"/>
  <c r="N659" i="3"/>
  <c r="N647" i="3"/>
  <c r="N665" i="3"/>
  <c r="N642" i="3"/>
  <c r="N637" i="3"/>
  <c r="N639" i="3"/>
  <c r="N643" i="3"/>
  <c r="N656" i="3"/>
  <c r="N661" i="3"/>
  <c r="N651" i="3"/>
  <c r="N652" i="3"/>
  <c r="N663" i="3"/>
  <c r="N636" i="3"/>
  <c r="N650" i="3"/>
  <c r="N662" i="3"/>
  <c r="N638" i="3"/>
  <c r="M46" i="9"/>
  <c r="P759" i="4"/>
  <c r="P772" i="4"/>
  <c r="P794" i="4"/>
  <c r="P765" i="4"/>
  <c r="P791" i="4"/>
  <c r="P787" i="4"/>
  <c r="P793" i="4"/>
  <c r="P785" i="4"/>
  <c r="P758" i="4"/>
  <c r="P788" i="4"/>
  <c r="P783" i="4"/>
  <c r="P782" i="4"/>
  <c r="P769" i="4"/>
  <c r="P770" i="4"/>
  <c r="P792" i="4"/>
  <c r="P763" i="4"/>
  <c r="P766" i="4"/>
  <c r="P790" i="4"/>
  <c r="P767" i="4"/>
  <c r="P795" i="4"/>
  <c r="P762" i="4"/>
  <c r="P778" i="4"/>
  <c r="P773" i="4"/>
  <c r="P786" i="4"/>
  <c r="P768" i="4"/>
  <c r="P774" i="4"/>
  <c r="P760" i="4"/>
  <c r="P777" i="4"/>
  <c r="P775" i="4"/>
  <c r="P781" i="4"/>
  <c r="P771" i="4"/>
  <c r="P761" i="4"/>
  <c r="P780" i="4"/>
  <c r="Q46" i="9"/>
  <c r="G170" i="2"/>
  <c r="G172" i="2"/>
  <c r="G181" i="2"/>
  <c r="M16" i="8"/>
  <c r="M28" i="8"/>
  <c r="B14" i="8"/>
  <c r="B16" i="8"/>
  <c r="B28" i="8"/>
  <c r="L644" i="3"/>
  <c r="K669" i="3"/>
  <c r="L669" i="3"/>
  <c r="P776" i="4"/>
  <c r="N644" i="3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864" i="4"/>
  <c r="C262" i="2"/>
  <c r="G257" i="2"/>
  <c r="D328" i="2"/>
  <c r="E328" i="2"/>
  <c r="C340" i="2"/>
  <c r="D407" i="2"/>
  <c r="E407" i="2"/>
  <c r="C419" i="2"/>
  <c r="N532" i="3"/>
  <c r="N545" i="3"/>
  <c r="N535" i="3"/>
  <c r="N563" i="3"/>
  <c r="N549" i="3"/>
  <c r="N555" i="3"/>
  <c r="N550" i="3"/>
  <c r="N544" i="3"/>
  <c r="N565" i="3"/>
  <c r="N551" i="3"/>
  <c r="N543" i="3"/>
  <c r="N561" i="3"/>
  <c r="N556" i="3"/>
  <c r="N547" i="3"/>
  <c r="N564" i="3"/>
  <c r="N537" i="3"/>
  <c r="N558" i="3"/>
  <c r="N554" i="3"/>
  <c r="N560" i="3"/>
  <c r="N529" i="3"/>
  <c r="N567" i="3"/>
  <c r="N552" i="3"/>
  <c r="N531" i="3"/>
  <c r="N534" i="3"/>
  <c r="N530" i="3"/>
  <c r="N539" i="3"/>
  <c r="N557" i="3"/>
  <c r="N559" i="3"/>
  <c r="N540" i="3"/>
  <c r="N542" i="3"/>
  <c r="N538" i="3"/>
  <c r="N562" i="3"/>
  <c r="N533" i="3"/>
  <c r="N566" i="3"/>
  <c r="N536" i="3"/>
  <c r="N546" i="3"/>
  <c r="K567" i="3"/>
  <c r="L567" i="3"/>
  <c r="N541" i="3"/>
  <c r="N553" i="3"/>
  <c r="C458" i="2"/>
  <c r="D446" i="2"/>
  <c r="E446" i="2"/>
  <c r="P789" i="4"/>
  <c r="P784" i="4"/>
  <c r="G180" i="2"/>
  <c r="G174" i="2"/>
  <c r="N594" i="3"/>
  <c r="N599" i="3"/>
  <c r="N595" i="3"/>
  <c r="N588" i="3"/>
  <c r="N603" i="3"/>
  <c r="N592" i="3"/>
  <c r="N589" i="3"/>
  <c r="K618" i="3"/>
  <c r="L618" i="3"/>
  <c r="N590" i="3"/>
  <c r="N583" i="3"/>
  <c r="N584" i="3"/>
  <c r="N591" i="3"/>
  <c r="N601" i="3"/>
  <c r="N611" i="3"/>
  <c r="N580" i="3"/>
  <c r="N618" i="3"/>
  <c r="N586" i="3"/>
  <c r="N613" i="3"/>
  <c r="N608" i="3"/>
  <c r="N605" i="3"/>
  <c r="N585" i="3"/>
  <c r="N600" i="3"/>
  <c r="N593" i="3"/>
  <c r="N581" i="3"/>
  <c r="N598" i="3"/>
  <c r="N587" i="3"/>
  <c r="N612" i="3"/>
  <c r="N596" i="3"/>
  <c r="N606" i="3"/>
  <c r="N582" i="3"/>
  <c r="N615" i="3"/>
  <c r="N607" i="3"/>
  <c r="N602" i="3"/>
  <c r="N616" i="3"/>
  <c r="N609" i="3"/>
  <c r="N604" i="3"/>
  <c r="N617" i="3"/>
  <c r="N597" i="3"/>
  <c r="N614" i="3"/>
  <c r="N610" i="3"/>
  <c r="C221" i="2"/>
  <c r="P764" i="4"/>
  <c r="P779" i="4"/>
  <c r="G173" i="2"/>
  <c r="G178" i="2"/>
  <c r="G367" i="2"/>
  <c r="D380" i="2"/>
  <c r="E380" i="2"/>
  <c r="G373" i="2"/>
  <c r="G371" i="2"/>
  <c r="G375" i="2"/>
  <c r="G369" i="2"/>
  <c r="G378" i="2"/>
  <c r="G377" i="2"/>
  <c r="G370" i="2"/>
  <c r="G372" i="2"/>
  <c r="G376" i="2"/>
  <c r="G366" i="2"/>
  <c r="G374" i="2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P659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G171" i="2"/>
  <c r="G183" i="2"/>
  <c r="P318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G296" i="2"/>
  <c r="G295" i="2"/>
  <c r="G294" i="2"/>
  <c r="G293" i="2"/>
  <c r="G292" i="2"/>
  <c r="D301" i="2"/>
  <c r="E301" i="2"/>
  <c r="G288" i="2"/>
  <c r="G291" i="2"/>
  <c r="G290" i="2"/>
  <c r="G299" i="2"/>
  <c r="G298" i="2"/>
  <c r="G287" i="2"/>
  <c r="G289" i="2"/>
  <c r="G297" i="2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P455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G491" i="2"/>
  <c r="G483" i="2"/>
  <c r="G487" i="2"/>
  <c r="G489" i="2"/>
  <c r="G492" i="2"/>
  <c r="G493" i="2"/>
  <c r="G488" i="2"/>
  <c r="G490" i="2"/>
  <c r="D497" i="2"/>
  <c r="E497" i="2"/>
  <c r="G484" i="2"/>
  <c r="G486" i="2"/>
  <c r="G495" i="2"/>
  <c r="G494" i="2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G249" i="2"/>
  <c r="G258" i="2"/>
  <c r="G248" i="2"/>
  <c r="G250" i="2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D143" i="2"/>
  <c r="E143" i="2"/>
  <c r="G133" i="2"/>
  <c r="G139" i="2"/>
  <c r="G136" i="2"/>
  <c r="G129" i="2"/>
  <c r="G137" i="2"/>
  <c r="G135" i="2"/>
  <c r="G140" i="2"/>
  <c r="G130" i="2"/>
  <c r="G138" i="2"/>
  <c r="G134" i="2"/>
  <c r="G132" i="2"/>
  <c r="G141" i="2"/>
  <c r="N102" i="3"/>
  <c r="C113" i="4"/>
  <c r="P75" i="4"/>
  <c r="D15" i="2"/>
  <c r="E15" i="2"/>
  <c r="D9" i="2"/>
  <c r="E9" i="2"/>
  <c r="B110" i="5"/>
  <c r="O86" i="1"/>
  <c r="O79" i="1"/>
  <c r="O98" i="1"/>
  <c r="O82" i="1"/>
  <c r="O87" i="1"/>
  <c r="O92" i="1"/>
  <c r="O75" i="1"/>
  <c r="O96" i="1"/>
  <c r="O100" i="1"/>
  <c r="O111" i="1"/>
  <c r="O85" i="1"/>
  <c r="O108" i="1"/>
  <c r="O76" i="1"/>
  <c r="O104" i="1"/>
  <c r="O94" i="1"/>
  <c r="O101" i="1"/>
  <c r="O102" i="1"/>
  <c r="O109" i="1"/>
  <c r="O77" i="1"/>
  <c r="O95" i="1"/>
  <c r="O90" i="1"/>
  <c r="O80" i="1"/>
  <c r="O97" i="1"/>
  <c r="O78" i="1"/>
  <c r="O91" i="1"/>
  <c r="O99" i="1"/>
  <c r="O84" i="1"/>
  <c r="O110" i="1"/>
  <c r="O88" i="1"/>
  <c r="O81" i="1"/>
  <c r="O106" i="1"/>
  <c r="O105" i="1"/>
  <c r="O103" i="1"/>
  <c r="O107" i="1"/>
  <c r="O83" i="1"/>
  <c r="O93" i="1"/>
  <c r="O89" i="1"/>
  <c r="K47" i="3"/>
  <c r="L47" i="3"/>
  <c r="N33" i="3"/>
  <c r="N15" i="3"/>
  <c r="N38" i="3"/>
  <c r="N39" i="3"/>
  <c r="N24" i="3"/>
  <c r="N46" i="3"/>
  <c r="N44" i="3"/>
  <c r="N42" i="3"/>
  <c r="N41" i="3"/>
  <c r="N32" i="3"/>
  <c r="N45" i="3"/>
  <c r="N40" i="3"/>
  <c r="N17" i="3"/>
  <c r="N28" i="3"/>
  <c r="N13" i="3"/>
  <c r="N10" i="3"/>
  <c r="N20" i="3"/>
  <c r="N27" i="3"/>
  <c r="N22" i="3"/>
  <c r="N19" i="3"/>
  <c r="N25" i="3"/>
  <c r="N9" i="3"/>
  <c r="N31" i="3"/>
  <c r="N16" i="3"/>
  <c r="N26" i="3"/>
  <c r="N37" i="3"/>
  <c r="N18" i="3"/>
  <c r="N30" i="3"/>
  <c r="N14" i="3"/>
  <c r="N43" i="3"/>
  <c r="N12" i="3"/>
  <c r="N23" i="3"/>
  <c r="N34" i="3"/>
  <c r="N36" i="3"/>
  <c r="N35" i="3"/>
  <c r="N29" i="3"/>
  <c r="D17" i="2"/>
  <c r="E17" i="2"/>
  <c r="D51" i="2"/>
  <c r="E51" i="2"/>
  <c r="B46" i="9"/>
  <c r="E8" i="9"/>
  <c r="B51" i="5"/>
  <c r="N11" i="3"/>
  <c r="D11" i="2"/>
  <c r="E11" i="2"/>
  <c r="D10" i="2"/>
  <c r="E10" i="2"/>
  <c r="D16" i="2"/>
  <c r="E16" i="2"/>
  <c r="D60" i="2"/>
  <c r="E60" i="2"/>
  <c r="C19" i="2"/>
  <c r="C20" i="2"/>
  <c r="O15" i="1"/>
  <c r="O44" i="1"/>
  <c r="O26" i="1"/>
  <c r="O36" i="1"/>
  <c r="O25" i="1"/>
  <c r="O35" i="1"/>
  <c r="O31" i="1"/>
  <c r="O22" i="1"/>
  <c r="O32" i="1"/>
  <c r="O18" i="1"/>
  <c r="O30" i="1"/>
  <c r="O14" i="1"/>
  <c r="O37" i="1"/>
  <c r="O40" i="1"/>
  <c r="O20" i="1"/>
  <c r="O11" i="1"/>
  <c r="O12" i="1"/>
  <c r="O17" i="1"/>
  <c r="O46" i="1"/>
  <c r="O29" i="1"/>
  <c r="O39" i="1"/>
  <c r="O43" i="1"/>
  <c r="O33" i="1"/>
  <c r="O27" i="1"/>
  <c r="O21" i="1"/>
  <c r="O38" i="1"/>
  <c r="O16" i="1"/>
  <c r="O28" i="1"/>
  <c r="O34" i="1"/>
  <c r="O24" i="1"/>
  <c r="O42" i="1"/>
  <c r="O23" i="1"/>
  <c r="O10" i="1"/>
  <c r="O41" i="1"/>
  <c r="C61" i="2"/>
  <c r="D61" i="2"/>
  <c r="E61" i="2"/>
  <c r="D12" i="2"/>
  <c r="E12" i="2"/>
  <c r="O9" i="1"/>
  <c r="O13" i="1"/>
  <c r="O74" i="1"/>
  <c r="O45" i="1"/>
  <c r="G103" i="2"/>
  <c r="F29" i="8"/>
  <c r="D29" i="8"/>
  <c r="I29" i="8"/>
  <c r="E29" i="8"/>
  <c r="L29" i="8"/>
  <c r="K29" i="8"/>
  <c r="G29" i="8"/>
  <c r="J29" i="8"/>
  <c r="H29" i="8"/>
  <c r="C29" i="8"/>
  <c r="M29" i="8"/>
  <c r="G254" i="2"/>
  <c r="G252" i="2"/>
  <c r="G251" i="2"/>
  <c r="G260" i="2"/>
  <c r="D262" i="2"/>
  <c r="E262" i="2"/>
  <c r="G333" i="2"/>
  <c r="G327" i="2"/>
  <c r="G337" i="2"/>
  <c r="G330" i="2"/>
  <c r="D340" i="2"/>
  <c r="E340" i="2"/>
  <c r="G334" i="2"/>
  <c r="G335" i="2"/>
  <c r="G332" i="2"/>
  <c r="G336" i="2"/>
  <c r="G329" i="2"/>
  <c r="G338" i="2"/>
  <c r="G326" i="2"/>
  <c r="G328" i="2"/>
  <c r="G340" i="2"/>
  <c r="G331" i="2"/>
  <c r="G409" i="2"/>
  <c r="G416" i="2"/>
  <c r="G411" i="2"/>
  <c r="G414" i="2"/>
  <c r="G408" i="2"/>
  <c r="G417" i="2"/>
  <c r="G405" i="2"/>
  <c r="G410" i="2"/>
  <c r="G415" i="2"/>
  <c r="G413" i="2"/>
  <c r="G412" i="2"/>
  <c r="D419" i="2"/>
  <c r="E419" i="2"/>
  <c r="G406" i="2"/>
  <c r="G444" i="2"/>
  <c r="G446" i="2"/>
  <c r="G458" i="2"/>
  <c r="G455" i="2"/>
  <c r="G452" i="2"/>
  <c r="G451" i="2"/>
  <c r="G454" i="2"/>
  <c r="G445" i="2"/>
  <c r="G448" i="2"/>
  <c r="G453" i="2"/>
  <c r="G450" i="2"/>
  <c r="G449" i="2"/>
  <c r="G447" i="2"/>
  <c r="G456" i="2"/>
  <c r="D458" i="2"/>
  <c r="E458" i="2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G253" i="2"/>
  <c r="G256" i="2"/>
  <c r="G255" i="2"/>
  <c r="G259" i="2"/>
  <c r="D221" i="2"/>
  <c r="E221" i="2"/>
  <c r="C223" i="2"/>
  <c r="G301" i="2"/>
  <c r="G368" i="2"/>
  <c r="G380" i="2"/>
  <c r="G262" i="2"/>
  <c r="G131" i="2"/>
  <c r="G143" i="2"/>
  <c r="G485" i="2"/>
  <c r="G497" i="2"/>
  <c r="C63" i="2"/>
  <c r="G54" i="2"/>
  <c r="D20" i="2"/>
  <c r="E20" i="2"/>
  <c r="C22" i="2"/>
  <c r="G19" i="2"/>
  <c r="Q75" i="4"/>
  <c r="C45" i="4"/>
  <c r="O73" i="1"/>
  <c r="N47" i="3"/>
  <c r="P80" i="4"/>
  <c r="P105" i="4"/>
  <c r="P88" i="4"/>
  <c r="P81" i="4"/>
  <c r="P97" i="4"/>
  <c r="P95" i="4"/>
  <c r="P93" i="4"/>
  <c r="P76" i="4"/>
  <c r="P103" i="4"/>
  <c r="P112" i="4"/>
  <c r="P86" i="4"/>
  <c r="P83" i="4"/>
  <c r="P109" i="4"/>
  <c r="P110" i="4"/>
  <c r="P102" i="4"/>
  <c r="P101" i="4"/>
  <c r="P78" i="4"/>
  <c r="P77" i="4"/>
  <c r="P99" i="4"/>
  <c r="P87" i="4"/>
  <c r="P96" i="4"/>
  <c r="P91" i="4"/>
  <c r="P98" i="4"/>
  <c r="P92" i="4"/>
  <c r="P79" i="4"/>
  <c r="P90" i="4"/>
  <c r="P84" i="4"/>
  <c r="P106" i="4"/>
  <c r="P89" i="4"/>
  <c r="P107" i="4"/>
  <c r="P108" i="4"/>
  <c r="P94" i="4"/>
  <c r="P100" i="4"/>
  <c r="P85" i="4"/>
  <c r="P82" i="4"/>
  <c r="P111" i="4"/>
  <c r="P104" i="4"/>
  <c r="D63" i="2"/>
  <c r="E63" i="2"/>
  <c r="G59" i="2"/>
  <c r="G57" i="2"/>
  <c r="E46" i="9"/>
  <c r="R8" i="9"/>
  <c r="O8" i="1"/>
  <c r="D19" i="2"/>
  <c r="E19" i="2"/>
  <c r="B29" i="8"/>
  <c r="G216" i="2"/>
  <c r="D223" i="2"/>
  <c r="E223" i="2"/>
  <c r="G218" i="2"/>
  <c r="G220" i="2"/>
  <c r="G209" i="2"/>
  <c r="G214" i="2"/>
  <c r="G213" i="2"/>
  <c r="G210" i="2"/>
  <c r="G215" i="2"/>
  <c r="G217" i="2"/>
  <c r="G219" i="2"/>
  <c r="G212" i="2"/>
  <c r="G221" i="2"/>
  <c r="G407" i="2"/>
  <c r="G419" i="2"/>
  <c r="G60" i="2"/>
  <c r="G50" i="2"/>
  <c r="G49" i="2"/>
  <c r="G55" i="2"/>
  <c r="G52" i="2"/>
  <c r="G58" i="2"/>
  <c r="G53" i="2"/>
  <c r="G56" i="2"/>
  <c r="P113" i="4"/>
  <c r="R46" i="9"/>
  <c r="S8" i="9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P44" i="4"/>
  <c r="P27" i="4"/>
  <c r="P20" i="4"/>
  <c r="P9" i="4"/>
  <c r="P8" i="4"/>
  <c r="P15" i="4"/>
  <c r="P18" i="4"/>
  <c r="P12" i="4"/>
  <c r="P35" i="4"/>
  <c r="P19" i="4"/>
  <c r="P33" i="4"/>
  <c r="P13" i="4"/>
  <c r="P41" i="4"/>
  <c r="P31" i="4"/>
  <c r="P42" i="4"/>
  <c r="P34" i="4"/>
  <c r="P25" i="4"/>
  <c r="P37" i="4"/>
  <c r="P29" i="4"/>
  <c r="P10" i="4"/>
  <c r="P24" i="4"/>
  <c r="P23" i="4"/>
  <c r="P28" i="4"/>
  <c r="P30" i="4"/>
  <c r="P11" i="4"/>
  <c r="P36" i="4"/>
  <c r="P14" i="4"/>
  <c r="P17" i="4"/>
  <c r="P16" i="4"/>
  <c r="P39" i="4"/>
  <c r="P21" i="4"/>
  <c r="P32" i="4"/>
  <c r="P26" i="4"/>
  <c r="P22" i="4"/>
  <c r="P43" i="4"/>
  <c r="P38" i="4"/>
  <c r="P40" i="4"/>
  <c r="D22" i="2"/>
  <c r="E22" i="2"/>
  <c r="G13" i="2"/>
  <c r="G14" i="2"/>
  <c r="G18" i="2"/>
  <c r="G8" i="2"/>
  <c r="G11" i="2"/>
  <c r="G9" i="2"/>
  <c r="G15" i="2"/>
  <c r="G17" i="2"/>
  <c r="G16" i="2"/>
  <c r="G12" i="2"/>
  <c r="G51" i="2"/>
  <c r="P7" i="4"/>
  <c r="G211" i="2"/>
  <c r="G223" i="2"/>
  <c r="G61" i="2"/>
  <c r="G63" i="2"/>
  <c r="G20" i="2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P45" i="4"/>
  <c r="G10" i="2"/>
  <c r="S45" i="9"/>
  <c r="S9" i="9"/>
  <c r="S30" i="9"/>
  <c r="S12" i="9"/>
  <c r="S26" i="9"/>
  <c r="S36" i="9"/>
  <c r="S16" i="9"/>
  <c r="S34" i="9"/>
  <c r="S28" i="9"/>
  <c r="S43" i="9"/>
  <c r="S38" i="9"/>
  <c r="S24" i="9"/>
  <c r="S13" i="9"/>
  <c r="S10" i="9"/>
  <c r="S25" i="9"/>
  <c r="S42" i="9"/>
  <c r="S20" i="9"/>
  <c r="S32" i="9"/>
  <c r="S19" i="9"/>
  <c r="S35" i="9"/>
  <c r="S21" i="9"/>
  <c r="S31" i="9"/>
  <c r="S11" i="9"/>
  <c r="S14" i="9"/>
  <c r="S29" i="9"/>
  <c r="S18" i="9"/>
  <c r="S41" i="9"/>
  <c r="S33" i="9"/>
  <c r="S23" i="9"/>
  <c r="S44" i="9"/>
  <c r="S40" i="9"/>
  <c r="S37" i="9"/>
  <c r="S17" i="9"/>
  <c r="S39" i="9"/>
  <c r="S15" i="9"/>
  <c r="S27" i="9"/>
  <c r="S22" i="9"/>
  <c r="G22" i="2"/>
  <c r="S46" i="9"/>
</calcChain>
</file>

<file path=xl/sharedStrings.xml><?xml version="1.0" encoding="utf-8"?>
<sst xmlns="http://schemas.openxmlformats.org/spreadsheetml/2006/main" count="3885" uniqueCount="171">
  <si>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</si>
  <si>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</si>
  <si>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</si>
  <si>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</si>
  <si>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</si>
  <si>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</si>
  <si>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</si>
  <si>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</si>
  <si>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</si>
  <si>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</si>
  <si>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</si>
  <si>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</si>
  <si>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</si>
  <si>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</si>
  <si>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</si>
  <si>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</si>
  <si>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</si>
  <si>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</si>
  <si>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</si>
  <si>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</si>
  <si>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</si>
  <si>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</si>
  <si>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</si>
  <si>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</si>
  <si>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</si>
  <si>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</si>
  <si>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</si>
  <si>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</si>
  <si>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</si>
  <si>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</si>
  <si>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</si>
  <si>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</si>
  <si>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</si>
  <si>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</si>
  <si>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</si>
  <si>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</si>
  <si>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</si>
  <si>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</si>
  <si>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</si>
  <si>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</si>
  <si>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</si>
  <si>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</si>
  <si>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</si>
  <si>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</si>
  <si>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</si>
  <si>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</si>
  <si>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</si>
  <si>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</si>
  <si>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</si>
  <si>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</si>
  <si>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</si>
  <si>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</si>
  <si>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</si>
  <si>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</si>
  <si>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</si>
  <si>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</si>
  <si>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</si>
  <si>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</si>
  <si>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</si>
  <si>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</si>
  <si>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</si>
  <si>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</si>
  <si>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</si>
  <si>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</si>
  <si>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</si>
  <si>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</si>
  <si>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</si>
  <si>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</si>
  <si>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</si>
  <si>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</si>
  <si>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</si>
  <si>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</si>
  <si>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</si>
  <si>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</si>
  <si>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</si>
  <si>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</si>
  <si>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</si>
  <si>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</si>
  <si>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</si>
  <si>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</si>
  <si>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</si>
  <si>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</si>
  <si>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</si>
  <si>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</si>
  <si>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</si>
  <si>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</si>
  <si>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</si>
  <si>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</si>
  <si>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</si>
  <si>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</si>
  <si>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</si>
  <si>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</si>
  <si>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</si>
  <si>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</si>
  <si>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</si>
  <si>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</si>
  <si>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</si>
  <si>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</si>
  <si>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</si>
  <si>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</si>
  <si>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</si>
  <si>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</si>
  <si>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</si>
  <si>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</si>
  <si>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</si>
  <si>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</si>
  <si>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</si>
  <si>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</si>
  <si>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</si>
  <si>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</si>
  <si>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</si>
  <si>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</si>
  <si>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</si>
  <si>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</si>
  <si>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</si>
  <si>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</si>
  <si>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</si>
  <si>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</si>
  <si>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</si>
  <si>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</si>
  <si>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</si>
  <si>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</si>
  <si>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</si>
  <si>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</si>
  <si>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</si>
  <si>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</si>
  <si>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</si>
  <si>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</si>
  <si>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</si>
  <si>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</si>
  <si>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</si>
  <si>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</si>
  <si>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</si>
  <si>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</si>
  <si>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</si>
  <si>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</si>
  <si>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</si>
  <si>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</si>
  <si>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</si>
  <si>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</si>
  <si>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</si>
  <si>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</si>
  <si>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</si>
  <si>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</si>
  <si>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</si>
  <si>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</si>
  <si>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</si>
  <si>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</si>
  <si>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</si>
  <si>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</si>
  <si>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</si>
  <si>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</si>
  <si>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</si>
  <si>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</si>
  <si>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</si>
  <si>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</si>
  <si>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</si>
  <si>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</si>
  <si>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</si>
  <si>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</si>
  <si>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</si>
  <si>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</si>
  <si>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</si>
  <si>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</si>
  <si>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Enero - Febrero, 2019</t>
  </si>
  <si>
    <t xml:space="preserve"> Enero - Febrero, 2019</t>
  </si>
  <si>
    <t>Comparativo Enero - Febrero,  2018 - 2019</t>
  </si>
  <si>
    <t>Comparativo Enero - Febrero, 2018 - 2019</t>
  </si>
  <si>
    <t>Enero -  Febrero, 2018 - 2019</t>
  </si>
  <si>
    <t>Febrero, 2018 - 2019</t>
  </si>
  <si>
    <t>NOTA: Seguros Ademi,S.A. PRIMAS CORRESPONDIENTES AL MES DE ENERO 2019 LIQUIDADAS PARA EL MES DE FEBRERO (ADICIONAL)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</si>
</sst>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6" fillId="4" borderId="0" xfId="0" applyFont="1" applyFill="1"/>
    <xf numFmtId="3" fontId="0" fillId="4" borderId="0" xfId="0" applyNumberFormat="1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6" fillId="4" borderId="0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523040"/>
        <c:axId val="-1737534464"/>
      </c:barChart>
      <c:catAx>
        <c:axId val="-1737523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34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30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46720"/>
        <c:axId val="-1736247808"/>
        <c:axId val="0"/>
      </c:bar3DChart>
      <c:catAx>
        <c:axId val="-1736246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7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6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6246176"/>
        <c:axId val="-1736245632"/>
      </c:barChart>
      <c:catAx>
        <c:axId val="-173624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5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61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6253248"/>
        <c:axId val="-1736240736"/>
      </c:barChart>
      <c:catAx>
        <c:axId val="-173625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0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532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6248896"/>
        <c:axId val="-1736245088"/>
      </c:barChart>
      <c:catAx>
        <c:axId val="-1736248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5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88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50528"/>
        <c:axId val="-1736249984"/>
        <c:axId val="0"/>
      </c:bar3DChart>
      <c:catAx>
        <c:axId val="-1736250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9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50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Porc'!$A$89:$A$90,'P.N.C.x Ramos, variación y Porc'!$A$92:$A$100)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Porc'!$E$89:$E$90,'P.N.C.x Ramos, variación y Porc'!$E$92:$E$100)</c:f>
              <c:numCache>
                <c:formatCode>#,##0.00</c:formatCode>
                <c:ptCount val="11"/>
                <c:pt idx="0">
                  <c:v>10.132131994878996</c:v>
                </c:pt>
                <c:pt idx="1">
                  <c:v>12.822710701804757</c:v>
                </c:pt>
                <c:pt idx="2">
                  <c:v>38.34343932754247</c:v>
                </c:pt>
                <c:pt idx="3">
                  <c:v>-5.1766444608904658</c:v>
                </c:pt>
                <c:pt idx="4">
                  <c:v>26.704929305712959</c:v>
                </c:pt>
                <c:pt idx="5">
                  <c:v>-79.15088627170806</c:v>
                </c:pt>
                <c:pt idx="6">
                  <c:v>49.173937665769785</c:v>
                </c:pt>
                <c:pt idx="7">
                  <c:v>17.875306063358142</c:v>
                </c:pt>
                <c:pt idx="8">
                  <c:v>-29.344516311476841</c:v>
                </c:pt>
                <c:pt idx="9">
                  <c:v>45.572810854894072</c:v>
                </c:pt>
                <c:pt idx="10">
                  <c:v>7.0775421558075831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49440"/>
        <c:axId val="-1736247264"/>
        <c:axId val="0"/>
      </c:bar3DChart>
      <c:catAx>
        <c:axId val="-1736249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7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94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19.668594664358093</c:v>
                </c:pt>
                <c:pt idx="1">
                  <c:v>11.061304681033111</c:v>
                </c:pt>
                <c:pt idx="2">
                  <c:v>39.240614412383394</c:v>
                </c:pt>
                <c:pt idx="3">
                  <c:v>13.823247943320318</c:v>
                </c:pt>
                <c:pt idx="4">
                  <c:v>30.102774112901621</c:v>
                </c:pt>
                <c:pt idx="5">
                  <c:v>-70.166100814278607</c:v>
                </c:pt>
                <c:pt idx="6">
                  <c:v>36.271028383853789</c:v>
                </c:pt>
                <c:pt idx="7">
                  <c:v>14.93965200990578</c:v>
                </c:pt>
                <c:pt idx="8">
                  <c:v>-37.277475712571082</c:v>
                </c:pt>
                <c:pt idx="9">
                  <c:v>132.09669213286406</c:v>
                </c:pt>
                <c:pt idx="10">
                  <c:v>11.171178546714927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44544"/>
        <c:axId val="-1736240192"/>
        <c:axId val="0"/>
      </c:bar3DChart>
      <c:catAx>
        <c:axId val="-1736244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0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4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44000"/>
        <c:axId val="-1736243456"/>
        <c:axId val="0"/>
      </c:bar3DChart>
      <c:catAx>
        <c:axId val="-1736244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3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4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38560"/>
        <c:axId val="-1736242912"/>
        <c:axId val="0"/>
      </c:bar3DChart>
      <c:catAx>
        <c:axId val="-1736238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2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38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51616"/>
        <c:axId val="-1736242368"/>
        <c:axId val="0"/>
      </c:bar3DChart>
      <c:catAx>
        <c:axId val="-1736251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2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51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23617115.309999999</c:v>
                </c:pt>
                <c:pt idx="1">
                  <c:v>781125531.65000021</c:v>
                </c:pt>
                <c:pt idx="2">
                  <c:v>1361801078.2999997</c:v>
                </c:pt>
                <c:pt idx="3">
                  <c:v>46088902.579999998</c:v>
                </c:pt>
                <c:pt idx="4">
                  <c:v>1025386702.2099998</c:v>
                </c:pt>
                <c:pt idx="5">
                  <c:v>28141784.100000001</c:v>
                </c:pt>
                <c:pt idx="6">
                  <c:v>61570813.490000002</c:v>
                </c:pt>
                <c:pt idx="7">
                  <c:v>1330949596.8099999</c:v>
                </c:pt>
                <c:pt idx="8">
                  <c:v>24931153.210000001</c:v>
                </c:pt>
                <c:pt idx="9">
                  <c:v>92354566.949999988</c:v>
                </c:pt>
                <c:pt idx="10">
                  <c:v>255085927.91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525216"/>
        <c:axId val="-1737533920"/>
      </c:barChart>
      <c:catAx>
        <c:axId val="-1737525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33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52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wMode val="edge"/>
          <c:hMode val="edge"/>
          <c:x val="0.45714277134122538"/>
          <c:y val="0.88194425063955617"/>
          <c:w val="0.66628563878027836"/>
          <c:h val="0.9722218899852708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51072"/>
        <c:axId val="-1736241824"/>
        <c:axId val="0"/>
      </c:bar3DChart>
      <c:catAx>
        <c:axId val="-173625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1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5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41280"/>
        <c:axId val="-1736239648"/>
        <c:axId val="0"/>
      </c:bar3DChart>
      <c:catAx>
        <c:axId val="-1736241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3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3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1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39104"/>
        <c:axId val="-1736238016"/>
        <c:axId val="0"/>
      </c:bar3DChart>
      <c:catAx>
        <c:axId val="-173623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3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38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39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6252704"/>
        <c:axId val="-1736252160"/>
        <c:axId val="0"/>
      </c:bar3DChart>
      <c:catAx>
        <c:axId val="-173625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5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52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52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5427648"/>
        <c:axId val="-1735427104"/>
        <c:axId val="0"/>
      </c:bar3DChart>
      <c:catAx>
        <c:axId val="-173542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2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542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27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5441792"/>
        <c:axId val="-1735442336"/>
        <c:axId val="0"/>
      </c:bar3DChart>
      <c:catAx>
        <c:axId val="-17354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4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5442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41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5436896"/>
        <c:axId val="-1735429280"/>
        <c:axId val="0"/>
      </c:bar3DChart>
      <c:catAx>
        <c:axId val="-173543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2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5429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36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8370016"/>
        <c:axId val="-1858367840"/>
      </c:lineChart>
      <c:catAx>
        <c:axId val="-18583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3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001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Acumulado'!$B$144:$B$181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Angloamericana de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Aseguradora Agropecuaria Dominicana. S. A.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Bupa Dominicana, S.A.</c:v>
                </c:pt>
                <c:pt idx="21">
                  <c:v>BMI Compañía de Seguros, S. A.</c:v>
                </c:pt>
                <c:pt idx="22">
                  <c:v>Atrio Seguros, S. A.</c:v>
                </c:pt>
                <c:pt idx="23">
                  <c:v>Seguros APS, S.A</c:v>
                </c:pt>
                <c:pt idx="24">
                  <c:v>Amigos Compañía de Seguros,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Midas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Acumulado'!$Q$144:$Q$181</c:f>
              <c:numCache>
                <c:formatCode>0.0000</c:formatCode>
                <c:ptCount val="38"/>
                <c:pt idx="0">
                  <c:v>24.551403956863858</c:v>
                </c:pt>
                <c:pt idx="1">
                  <c:v>41.29251449213821</c:v>
                </c:pt>
                <c:pt idx="2">
                  <c:v>53.561104025069575</c:v>
                </c:pt>
                <c:pt idx="3">
                  <c:v>64.404045054586817</c:v>
                </c:pt>
                <c:pt idx="4">
                  <c:v>72.327848915326385</c:v>
                </c:pt>
                <c:pt idx="5">
                  <c:v>79.295671344132302</c:v>
                </c:pt>
                <c:pt idx="6">
                  <c:v>82.922728824993669</c:v>
                </c:pt>
                <c:pt idx="7">
                  <c:v>85.186912513653482</c:v>
                </c:pt>
                <c:pt idx="8">
                  <c:v>87.376446703864076</c:v>
                </c:pt>
                <c:pt idx="9">
                  <c:v>89.099000071682923</c:v>
                </c:pt>
                <c:pt idx="10">
                  <c:v>90.651304704370432</c:v>
                </c:pt>
                <c:pt idx="11">
                  <c:v>91.938371143136891</c:v>
                </c:pt>
                <c:pt idx="12">
                  <c:v>92.980457818474875</c:v>
                </c:pt>
                <c:pt idx="13">
                  <c:v>93.950733469836138</c:v>
                </c:pt>
                <c:pt idx="14">
                  <c:v>94.875240855964648</c:v>
                </c:pt>
                <c:pt idx="15">
                  <c:v>95.585481260203949</c:v>
                </c:pt>
                <c:pt idx="16">
                  <c:v>96.256364974062492</c:v>
                </c:pt>
                <c:pt idx="17">
                  <c:v>96.791446528299289</c:v>
                </c:pt>
                <c:pt idx="18">
                  <c:v>97.296074026944538</c:v>
                </c:pt>
                <c:pt idx="19">
                  <c:v>97.678680884990484</c:v>
                </c:pt>
                <c:pt idx="20">
                  <c:v>98.053477565395184</c:v>
                </c:pt>
                <c:pt idx="21">
                  <c:v>98.414500271321032</c:v>
                </c:pt>
                <c:pt idx="22">
                  <c:v>98.755080638342221</c:v>
                </c:pt>
                <c:pt idx="23">
                  <c:v>99.083972028526276</c:v>
                </c:pt>
                <c:pt idx="24">
                  <c:v>99.364881466875957</c:v>
                </c:pt>
                <c:pt idx="25">
                  <c:v>99.601308998291657</c:v>
                </c:pt>
                <c:pt idx="26">
                  <c:v>99.775482287253553</c:v>
                </c:pt>
                <c:pt idx="27">
                  <c:v>99.882903810832744</c:v>
                </c:pt>
                <c:pt idx="28">
                  <c:v>99.967157428010808</c:v>
                </c:pt>
                <c:pt idx="29">
                  <c:v>100.00000000000001</c:v>
                </c:pt>
                <c:pt idx="30">
                  <c:v>100.00000000000001</c:v>
                </c:pt>
                <c:pt idx="31">
                  <c:v>100.00000000000001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8374912"/>
        <c:axId val="-1858367296"/>
      </c:lineChart>
      <c:catAx>
        <c:axId val="-18583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6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36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49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Angloamericana de Seguros, S. A.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Aseguradora Agropecuaria Dominicana. S. A.</c:v>
                </c:pt>
                <c:pt idx="22">
                  <c:v>Atrio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Amigos Compañía de Seguros,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Midas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27.657569732157562</c:v>
                </c:pt>
                <c:pt idx="1">
                  <c:v>43.634665236117044</c:v>
                </c:pt>
                <c:pt idx="2">
                  <c:v>55.666840300110827</c:v>
                </c:pt>
                <c:pt idx="3">
                  <c:v>65.86399933663094</c:v>
                </c:pt>
                <c:pt idx="4">
                  <c:v>72.809316815788605</c:v>
                </c:pt>
                <c:pt idx="5">
                  <c:v>79.750733792770205</c:v>
                </c:pt>
                <c:pt idx="6">
                  <c:v>83.028184995159819</c:v>
                </c:pt>
                <c:pt idx="7">
                  <c:v>85.218965383700777</c:v>
                </c:pt>
                <c:pt idx="8">
                  <c:v>87.408447973269674</c:v>
                </c:pt>
                <c:pt idx="9">
                  <c:v>89.139006124727814</c:v>
                </c:pt>
                <c:pt idx="10">
                  <c:v>90.803111466125287</c:v>
                </c:pt>
                <c:pt idx="11">
                  <c:v>91.898261627909321</c:v>
                </c:pt>
                <c:pt idx="12">
                  <c:v>92.984923913215354</c:v>
                </c:pt>
                <c:pt idx="13">
                  <c:v>93.946329375199525</c:v>
                </c:pt>
                <c:pt idx="14">
                  <c:v>94.882433486257938</c:v>
                </c:pt>
                <c:pt idx="15">
                  <c:v>95.566322699455256</c:v>
                </c:pt>
                <c:pt idx="16">
                  <c:v>96.208048097390403</c:v>
                </c:pt>
                <c:pt idx="17">
                  <c:v>96.711753439948765</c:v>
                </c:pt>
                <c:pt idx="18">
                  <c:v>97.209286332289125</c:v>
                </c:pt>
                <c:pt idx="19">
                  <c:v>97.692760189197699</c:v>
                </c:pt>
                <c:pt idx="20">
                  <c:v>98.148244143517061</c:v>
                </c:pt>
                <c:pt idx="21">
                  <c:v>98.544881274367455</c:v>
                </c:pt>
                <c:pt idx="22">
                  <c:v>98.876955374396815</c:v>
                </c:pt>
                <c:pt idx="23">
                  <c:v>99.183504110419705</c:v>
                </c:pt>
                <c:pt idx="24">
                  <c:v>99.401412940471417</c:v>
                </c:pt>
                <c:pt idx="25">
                  <c:v>99.605074404275982</c:v>
                </c:pt>
                <c:pt idx="26">
                  <c:v>99.778606209157076</c:v>
                </c:pt>
                <c:pt idx="27">
                  <c:v>99.900684558871504</c:v>
                </c:pt>
                <c:pt idx="28">
                  <c:v>99.984512816142143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8366752"/>
        <c:axId val="-1858379264"/>
      </c:lineChart>
      <c:catAx>
        <c:axId val="-18583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37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667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50988006.49000001</c:v>
                </c:pt>
                <c:pt idx="1">
                  <c:v>1511568354.8799999</c:v>
                </c:pt>
                <c:pt idx="2">
                  <c:v>2754605484.1900001</c:v>
                </c:pt>
                <c:pt idx="3">
                  <c:v>101304758.69000001</c:v>
                </c:pt>
                <c:pt idx="4">
                  <c:v>2596651627.77</c:v>
                </c:pt>
                <c:pt idx="5">
                  <c:v>44871026.639999993</c:v>
                </c:pt>
                <c:pt idx="6">
                  <c:v>107783282.60000001</c:v>
                </c:pt>
                <c:pt idx="7">
                  <c:v>2688819318.0599995</c:v>
                </c:pt>
                <c:pt idx="8">
                  <c:v>39549549.380000003</c:v>
                </c:pt>
                <c:pt idx="9">
                  <c:v>329353787.60999995</c:v>
                </c:pt>
                <c:pt idx="10">
                  <c:v>443502312.64000005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533376"/>
        <c:axId val="-1737532832"/>
      </c:barChart>
      <c:catAx>
        <c:axId val="-1737533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32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33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4405378474"/>
          <c:y val="0.88489222938041845"/>
          <c:w val="0.6567844260109198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8373824"/>
        <c:axId val="-1858380352"/>
      </c:lineChart>
      <c:catAx>
        <c:axId val="-18583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38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38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8378720"/>
        <c:axId val="-1858375456"/>
      </c:lineChart>
      <c:catAx>
        <c:axId val="-18583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37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87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8374368"/>
        <c:axId val="-1858366208"/>
      </c:lineChart>
      <c:catAx>
        <c:axId val="-18583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6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36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436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8373280"/>
        <c:axId val="-1858372736"/>
      </c:lineChart>
      <c:catAx>
        <c:axId val="-18583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37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3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8372192"/>
        <c:axId val="-1858371648"/>
      </c:lineChart>
      <c:catAx>
        <c:axId val="-18583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37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21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58371104"/>
        <c:axId val="-2012032944"/>
      </c:lineChart>
      <c:catAx>
        <c:axId val="-18583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1203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1203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58371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7521408"/>
        <c:axId val="-1737522496"/>
      </c:lineChart>
      <c:catAx>
        <c:axId val="-17375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2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14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7521952"/>
        <c:axId val="-1737520864"/>
      </c:lineChart>
      <c:catAx>
        <c:axId val="-17375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2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19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7527936"/>
        <c:axId val="-1737524128"/>
      </c:lineChart>
      <c:catAx>
        <c:axId val="-17375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2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7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7526848"/>
        <c:axId val="-1737520320"/>
      </c:lineChart>
      <c:catAx>
        <c:axId val="-17375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2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68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532288"/>
        <c:axId val="-1737523584"/>
      </c:barChart>
      <c:catAx>
        <c:axId val="-1737532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23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22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2069874920.9700003</c:v>
                </c:pt>
                <c:pt idx="1">
                  <c:v>1288868380.5599999</c:v>
                </c:pt>
                <c:pt idx="2">
                  <c:v>1168064188.7</c:v>
                </c:pt>
                <c:pt idx="3">
                  <c:v>954728505.08999991</c:v>
                </c:pt>
                <c:pt idx="4">
                  <c:v>614607989.38</c:v>
                </c:pt>
                <c:pt idx="5">
                  <c:v>612322137.75999999</c:v>
                </c:pt>
                <c:pt idx="6">
                  <c:v>354613556.76000005</c:v>
                </c:pt>
                <c:pt idx="7">
                  <c:v>210127535.14000002</c:v>
                </c:pt>
                <c:pt idx="8">
                  <c:v>235719188.24000001</c:v>
                </c:pt>
                <c:pt idx="9">
                  <c:v>174309735.31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2950785425.7600002</c:v>
                </c:pt>
                <c:pt idx="1">
                  <c:v>1704595921.3199999</c:v>
                </c:pt>
                <c:pt idx="2">
                  <c:v>1283712457.8499999</c:v>
                </c:pt>
                <c:pt idx="3">
                  <c:v>1087934643.5899999</c:v>
                </c:pt>
                <c:pt idx="4">
                  <c:v>740995748.84000003</c:v>
                </c:pt>
                <c:pt idx="5">
                  <c:v>740579604.36000001</c:v>
                </c:pt>
                <c:pt idx="6">
                  <c:v>349671187.13999999</c:v>
                </c:pt>
                <c:pt idx="7">
                  <c:v>233734305.07999998</c:v>
                </c:pt>
                <c:pt idx="8">
                  <c:v>233595842.94</c:v>
                </c:pt>
                <c:pt idx="9">
                  <c:v>184633206.06999999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7535552"/>
        <c:axId val="-1737527392"/>
        <c:axId val="0"/>
      </c:bar3DChart>
      <c:catAx>
        <c:axId val="-17375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2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5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852933145.3900001</c:v>
                </c:pt>
                <c:pt idx="1">
                  <c:v>631108634.75</c:v>
                </c:pt>
                <c:pt idx="2">
                  <c:v>647476588.6500001</c:v>
                </c:pt>
                <c:pt idx="3">
                  <c:v>510133248</c:v>
                </c:pt>
                <c:pt idx="4">
                  <c:v>314876638.48999995</c:v>
                </c:pt>
                <c:pt idx="5">
                  <c:v>308058993.45000005</c:v>
                </c:pt>
                <c:pt idx="6">
                  <c:v>188875935.49000001</c:v>
                </c:pt>
                <c:pt idx="7">
                  <c:v>105760538.43000001</c:v>
                </c:pt>
                <c:pt idx="8">
                  <c:v>116381062.97999999</c:v>
                </c:pt>
                <c:pt idx="9">
                  <c:v>80449804.219999999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1235194187.6700001</c:v>
                </c:pt>
                <c:pt idx="1">
                  <c:v>842254172.70000005</c:v>
                </c:pt>
                <c:pt idx="2">
                  <c:v>617239262.91999996</c:v>
                </c:pt>
                <c:pt idx="3">
                  <c:v>545514128.65999997</c:v>
                </c:pt>
                <c:pt idx="4">
                  <c:v>398650785.51999998</c:v>
                </c:pt>
                <c:pt idx="5">
                  <c:v>350554851.36000001</c:v>
                </c:pt>
                <c:pt idx="6">
                  <c:v>182479190.46000001</c:v>
                </c:pt>
                <c:pt idx="7">
                  <c:v>113912285.3</c:v>
                </c:pt>
                <c:pt idx="8">
                  <c:v>110156629.34</c:v>
                </c:pt>
                <c:pt idx="9">
                  <c:v>86662575.859999999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7535008"/>
        <c:axId val="-1737526304"/>
        <c:axId val="0"/>
      </c:bar3DChart>
      <c:catAx>
        <c:axId val="-17375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2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5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5439072"/>
        <c:axId val="-1735441248"/>
        <c:axId val="0"/>
      </c:bar3DChart>
      <c:catAx>
        <c:axId val="-17354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4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544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3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35437984"/>
        <c:axId val="-1735440704"/>
        <c:axId val="0"/>
      </c:bar3DChart>
      <c:catAx>
        <c:axId val="-17354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4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544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543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531744"/>
        <c:axId val="-1737525760"/>
      </c:barChart>
      <c:catAx>
        <c:axId val="-1737531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25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17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531200"/>
        <c:axId val="-1737530656"/>
      </c:barChart>
      <c:catAx>
        <c:axId val="-1737531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30656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12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524672"/>
        <c:axId val="-1737530112"/>
      </c:barChart>
      <c:catAx>
        <c:axId val="-1737524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3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3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46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529568"/>
        <c:axId val="-1737529024"/>
      </c:barChart>
      <c:catAx>
        <c:axId val="-1737529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7529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95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37528480"/>
        <c:axId val="-1736248352"/>
      </c:barChart>
      <c:catAx>
        <c:axId val="-1737528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624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736248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375284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215973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215973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215973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215973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215973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215973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2159736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2159737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215973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215973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215974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2159741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2159742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2159743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5215974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29349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799546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118</xdr:row>
      <xdr:rowOff>66675</xdr:rowOff>
    </xdr:from>
    <xdr:to>
      <xdr:col>0</xdr:col>
      <xdr:colOff>1724025</xdr:colOff>
      <xdr:row>122</xdr:row>
      <xdr:rowOff>133350</xdr:rowOff>
    </xdr:to>
    <xdr:pic>
      <xdr:nvPicPr>
        <xdr:cNvPr id="4799546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251585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547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5477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42305478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5479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6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692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0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00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093044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093044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0930444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0930446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0930447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0930448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0930449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0930450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0930451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0930452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0930453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0930454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0930455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0930456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561975</xdr:colOff>
      <xdr:row>80</xdr:row>
      <xdr:rowOff>219075</xdr:rowOff>
    </xdr:from>
    <xdr:to>
      <xdr:col>0</xdr:col>
      <xdr:colOff>1162050</xdr:colOff>
      <xdr:row>84</xdr:row>
      <xdr:rowOff>104775</xdr:rowOff>
    </xdr:to>
    <xdr:pic>
      <xdr:nvPicPr>
        <xdr:cNvPr id="5093045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4961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7777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110</xdr:row>
      <xdr:rowOff>47625</xdr:rowOff>
    </xdr:to>
    <xdr:pic>
      <xdr:nvPicPr>
        <xdr:cNvPr id="3800777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870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18715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187157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187157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1871581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187158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187158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1871586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1871589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1871591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1871594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187159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1871600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1871603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1871606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140</xdr:row>
      <xdr:rowOff>38100</xdr:rowOff>
    </xdr:to>
    <xdr:pic>
      <xdr:nvPicPr>
        <xdr:cNvPr id="5187160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5"/>
  <sheetViews>
    <sheetView tabSelected="1" topLeftCell="A2" zoomScaleNormal="100" workbookViewId="0">
      <selection activeCell="A6" sqref="A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x14ac:dyDescent="0.2">
      <c r="A3" s="188" t="s">
        <v>56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">
      <c r="A4" s="190" t="s">
        <v>165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x14ac:dyDescent="0.2">
      <c r="A5" s="188" t="s">
        <v>113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108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112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10668997508.950003</v>
      </c>
      <c r="D8" s="76">
        <f>SUM(D9:D46)</f>
        <v>50988006.49000001</v>
      </c>
      <c r="E8" s="76">
        <f t="shared" ref="E8:N8" si="0">SUM(E9:E46)</f>
        <v>1511568354.8799999</v>
      </c>
      <c r="F8" s="76">
        <f t="shared" si="0"/>
        <v>2754605484.1900001</v>
      </c>
      <c r="G8" s="76">
        <f t="shared" si="0"/>
        <v>101304758.69000001</v>
      </c>
      <c r="H8" s="76">
        <f t="shared" si="0"/>
        <v>2596651627.77</v>
      </c>
      <c r="I8" s="76">
        <f t="shared" si="0"/>
        <v>44871026.639999993</v>
      </c>
      <c r="J8" s="76">
        <f t="shared" si="0"/>
        <v>107783282.60000001</v>
      </c>
      <c r="K8" s="76">
        <f t="shared" si="0"/>
        <v>2688819318.0599995</v>
      </c>
      <c r="L8" s="76">
        <f t="shared" si="0"/>
        <v>39549549.380000003</v>
      </c>
      <c r="M8" s="76">
        <f t="shared" si="0"/>
        <v>329353787.60999995</v>
      </c>
      <c r="N8" s="76">
        <f t="shared" si="0"/>
        <v>443502312.64000005</v>
      </c>
      <c r="O8" s="64">
        <f>SUM(O9:O46)</f>
        <v>99.999999999999972</v>
      </c>
    </row>
    <row r="9" spans="1:15" ht="15.95" customHeight="1" x14ac:dyDescent="0.2">
      <c r="A9" s="47">
        <v>1</v>
      </c>
      <c r="B9" s="103" t="s">
        <v>90</v>
      </c>
      <c r="C9" s="76">
        <f t="shared" ref="C9:C46" si="1">SUM(D9:N9)</f>
        <v>2950785425.7600002</v>
      </c>
      <c r="D9" s="49">
        <v>10492808.82</v>
      </c>
      <c r="E9" s="49">
        <v>407174117.43000001</v>
      </c>
      <c r="F9" s="49">
        <v>540718641.89999998</v>
      </c>
      <c r="G9" s="49">
        <v>45799921.289999999</v>
      </c>
      <c r="H9" s="49">
        <v>1337544691.9400001</v>
      </c>
      <c r="I9" s="49">
        <v>3679456.16</v>
      </c>
      <c r="J9" s="49">
        <v>47339080.170000002</v>
      </c>
      <c r="K9" s="49">
        <v>405255948.03999996</v>
      </c>
      <c r="L9" s="49">
        <v>0</v>
      </c>
      <c r="M9" s="49">
        <v>29977048.439999998</v>
      </c>
      <c r="N9" s="49">
        <v>122803711.57000001</v>
      </c>
      <c r="O9" s="60">
        <f>(C9/$C$8*100)</f>
        <v>27.657569732157562</v>
      </c>
    </row>
    <row r="10" spans="1:15" ht="15.95" customHeight="1" x14ac:dyDescent="0.2">
      <c r="A10" s="47">
        <v>2</v>
      </c>
      <c r="B10" s="52" t="s">
        <v>116</v>
      </c>
      <c r="C10" s="76">
        <f t="shared" si="1"/>
        <v>1704595921.3199999</v>
      </c>
      <c r="D10" s="49">
        <v>7650636.3200000003</v>
      </c>
      <c r="E10" s="49">
        <v>51464116.719999999</v>
      </c>
      <c r="F10" s="49">
        <v>1582166430.28</v>
      </c>
      <c r="G10" s="49">
        <v>2644907.62</v>
      </c>
      <c r="H10" s="49">
        <v>16487702.85</v>
      </c>
      <c r="I10" s="49">
        <v>95288.670000000013</v>
      </c>
      <c r="J10" s="49">
        <v>120650.18</v>
      </c>
      <c r="K10" s="49">
        <v>39739232.710000001</v>
      </c>
      <c r="L10" s="49">
        <v>0</v>
      </c>
      <c r="M10" s="49">
        <v>1112419.8999999999</v>
      </c>
      <c r="N10" s="49">
        <v>3114536.0700000003</v>
      </c>
      <c r="O10" s="60">
        <f t="shared" ref="O10:O46" si="2">(C10/$C$8*100)</f>
        <v>15.977095503959482</v>
      </c>
    </row>
    <row r="11" spans="1:15" ht="15.95" customHeight="1" x14ac:dyDescent="0.2">
      <c r="A11" s="47">
        <v>3</v>
      </c>
      <c r="B11" s="52" t="s">
        <v>122</v>
      </c>
      <c r="C11" s="76">
        <f t="shared" si="1"/>
        <v>1283712457.8500001</v>
      </c>
      <c r="D11" s="49">
        <v>7640345.8600000013</v>
      </c>
      <c r="E11" s="49">
        <v>251332896.47000003</v>
      </c>
      <c r="F11" s="49">
        <v>23620649.159999996</v>
      </c>
      <c r="G11" s="49">
        <v>5140934.5299999993</v>
      </c>
      <c r="H11" s="49">
        <v>335411104.72000003</v>
      </c>
      <c r="I11" s="49">
        <v>5373554.1500000004</v>
      </c>
      <c r="J11" s="49">
        <v>9313623.5800000001</v>
      </c>
      <c r="K11" s="49">
        <v>433256875.92000002</v>
      </c>
      <c r="L11" s="49">
        <v>0</v>
      </c>
      <c r="M11" s="49">
        <v>163712685.88999999</v>
      </c>
      <c r="N11" s="49">
        <v>48909787.569999993</v>
      </c>
      <c r="O11" s="60">
        <f t="shared" si="2"/>
        <v>12.032175063993783</v>
      </c>
    </row>
    <row r="12" spans="1:15" ht="15.95" customHeight="1" x14ac:dyDescent="0.2">
      <c r="A12" s="47">
        <v>4</v>
      </c>
      <c r="B12" s="52" t="s">
        <v>99</v>
      </c>
      <c r="C12" s="76">
        <f t="shared" si="1"/>
        <v>1087934643.5899999</v>
      </c>
      <c r="D12" s="49">
        <v>6418393.8300000001</v>
      </c>
      <c r="E12" s="49">
        <v>267057429.89000002</v>
      </c>
      <c r="F12" s="49">
        <v>44405236.799999997</v>
      </c>
      <c r="G12" s="49">
        <v>26560873.689999998</v>
      </c>
      <c r="H12" s="49">
        <v>278333988.86000001</v>
      </c>
      <c r="I12" s="49">
        <v>3230268.64</v>
      </c>
      <c r="J12" s="49">
        <v>5782589.0499999998</v>
      </c>
      <c r="K12" s="49">
        <v>395777115.53000003</v>
      </c>
      <c r="L12" s="49">
        <v>0</v>
      </c>
      <c r="M12" s="49">
        <v>15825976.140000001</v>
      </c>
      <c r="N12" s="49">
        <v>44542771.160000004</v>
      </c>
      <c r="O12" s="60">
        <f t="shared" si="2"/>
        <v>10.197159036520103</v>
      </c>
    </row>
    <row r="13" spans="1:15" ht="15.95" customHeight="1" x14ac:dyDescent="0.2">
      <c r="A13" s="47">
        <v>5</v>
      </c>
      <c r="B13" s="52" t="s">
        <v>91</v>
      </c>
      <c r="C13" s="76">
        <f t="shared" si="1"/>
        <v>740995748.84000003</v>
      </c>
      <c r="D13" s="49">
        <v>594925.98</v>
      </c>
      <c r="E13" s="49">
        <v>34777368.799999997</v>
      </c>
      <c r="F13" s="49">
        <v>91848413.120000005</v>
      </c>
      <c r="G13" s="49">
        <v>3359874.79</v>
      </c>
      <c r="H13" s="49">
        <v>243951055.22000003</v>
      </c>
      <c r="I13" s="49">
        <v>10011970.41</v>
      </c>
      <c r="J13" s="49">
        <v>19459818.82</v>
      </c>
      <c r="K13" s="49">
        <v>249301854.61000001</v>
      </c>
      <c r="L13" s="49">
        <v>0</v>
      </c>
      <c r="M13" s="49">
        <v>17916788.359999999</v>
      </c>
      <c r="N13" s="49">
        <v>69773678.729999989</v>
      </c>
      <c r="O13" s="60">
        <f t="shared" si="2"/>
        <v>6.9453174791576613</v>
      </c>
    </row>
    <row r="14" spans="1:15" ht="15.95" customHeight="1" x14ac:dyDescent="0.2">
      <c r="A14" s="47">
        <v>6</v>
      </c>
      <c r="B14" s="52" t="s">
        <v>96</v>
      </c>
      <c r="C14" s="76">
        <f t="shared" si="1"/>
        <v>740579604.3599999</v>
      </c>
      <c r="D14" s="49">
        <v>2000141.25</v>
      </c>
      <c r="E14" s="49">
        <v>23084149.899999999</v>
      </c>
      <c r="F14" s="49">
        <v>28914328.239999998</v>
      </c>
      <c r="G14" s="49">
        <v>8872573.5299999993</v>
      </c>
      <c r="H14" s="49">
        <v>282301373.69999999</v>
      </c>
      <c r="I14" s="49">
        <v>8466620.8100000005</v>
      </c>
      <c r="J14" s="49">
        <v>19647807.510000002</v>
      </c>
      <c r="K14" s="49">
        <v>247971756.70999998</v>
      </c>
      <c r="L14" s="49">
        <v>0</v>
      </c>
      <c r="M14" s="49">
        <v>16767789.280000001</v>
      </c>
      <c r="N14" s="49">
        <v>102553063.43000001</v>
      </c>
      <c r="O14" s="60">
        <f t="shared" si="2"/>
        <v>6.9414169769816043</v>
      </c>
    </row>
    <row r="15" spans="1:15" ht="15.95" customHeight="1" x14ac:dyDescent="0.2">
      <c r="A15" s="47">
        <v>7</v>
      </c>
      <c r="B15" s="52" t="s">
        <v>95</v>
      </c>
      <c r="C15" s="76">
        <f t="shared" si="1"/>
        <v>349671187.13999999</v>
      </c>
      <c r="D15" s="49">
        <v>10666178.43</v>
      </c>
      <c r="E15" s="49">
        <v>3312408.6799999997</v>
      </c>
      <c r="F15" s="49">
        <v>335692600.02999997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3.2774512023896154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233734305.07999998</v>
      </c>
      <c r="D16" s="49">
        <v>26447.55</v>
      </c>
      <c r="E16" s="49">
        <v>161892947.56999999</v>
      </c>
      <c r="F16" s="49">
        <v>15611.82</v>
      </c>
      <c r="G16" s="49">
        <v>363280.64000000001</v>
      </c>
      <c r="H16" s="49">
        <v>9312026.8300000001</v>
      </c>
      <c r="I16" s="49">
        <v>9695162.9399999995</v>
      </c>
      <c r="J16" s="49">
        <v>486212.92000000004</v>
      </c>
      <c r="K16" s="49">
        <v>37897306.210000001</v>
      </c>
      <c r="L16" s="49">
        <v>0</v>
      </c>
      <c r="M16" s="49">
        <v>5071901.79</v>
      </c>
      <c r="N16" s="49">
        <v>8973406.8100000005</v>
      </c>
      <c r="O16" s="60">
        <f t="shared" si="2"/>
        <v>2.1907803885409578</v>
      </c>
    </row>
    <row r="17" spans="1:15" ht="15.95" customHeight="1" x14ac:dyDescent="0.2">
      <c r="A17" s="47">
        <v>9</v>
      </c>
      <c r="B17" s="52" t="s">
        <v>89</v>
      </c>
      <c r="C17" s="76">
        <f t="shared" si="1"/>
        <v>233595842.94000003</v>
      </c>
      <c r="D17" s="49">
        <v>0</v>
      </c>
      <c r="E17" s="49">
        <v>209274056.28000003</v>
      </c>
      <c r="F17" s="49">
        <v>0</v>
      </c>
      <c r="G17" s="49">
        <v>802920.39</v>
      </c>
      <c r="H17" s="49">
        <v>15505971.530000001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8012894.7400000002</v>
      </c>
      <c r="O17" s="60">
        <f t="shared" si="2"/>
        <v>2.1894825895689007</v>
      </c>
    </row>
    <row r="18" spans="1:15" ht="15.95" customHeight="1" x14ac:dyDescent="0.2">
      <c r="A18" s="47">
        <v>10</v>
      </c>
      <c r="B18" s="52" t="s">
        <v>93</v>
      </c>
      <c r="C18" s="76">
        <f t="shared" si="1"/>
        <v>184633206.07000005</v>
      </c>
      <c r="D18" s="49">
        <v>0</v>
      </c>
      <c r="E18" s="49">
        <v>224429.97000000003</v>
      </c>
      <c r="F18" s="49">
        <v>0</v>
      </c>
      <c r="G18" s="49">
        <v>191217.39</v>
      </c>
      <c r="H18" s="49">
        <v>15691194.400000002</v>
      </c>
      <c r="I18" s="49">
        <v>1083554.96</v>
      </c>
      <c r="J18" s="49">
        <v>167248.51</v>
      </c>
      <c r="K18" s="49">
        <v>158688010.23000002</v>
      </c>
      <c r="L18" s="49">
        <v>0</v>
      </c>
      <c r="M18" s="49">
        <v>1528024.06</v>
      </c>
      <c r="N18" s="49">
        <v>7059526.5499999998</v>
      </c>
      <c r="O18" s="60">
        <f t="shared" si="2"/>
        <v>1.7305581514581387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177543357.41999999</v>
      </c>
      <c r="D19" s="49">
        <v>0</v>
      </c>
      <c r="E19" s="49">
        <v>95374.23000000001</v>
      </c>
      <c r="F19" s="49">
        <v>0</v>
      </c>
      <c r="G19" s="49">
        <v>698.84</v>
      </c>
      <c r="H19" s="49">
        <v>393754.27</v>
      </c>
      <c r="I19" s="49">
        <v>84208.08</v>
      </c>
      <c r="J19" s="49">
        <v>3572690.59</v>
      </c>
      <c r="K19" s="49">
        <v>171488457.88</v>
      </c>
      <c r="L19" s="49">
        <v>0</v>
      </c>
      <c r="M19" s="49">
        <v>1691841.9300000002</v>
      </c>
      <c r="N19" s="49">
        <v>216331.6</v>
      </c>
      <c r="O19" s="60">
        <f t="shared" si="2"/>
        <v>1.6641053413974698</v>
      </c>
    </row>
    <row r="20" spans="1:15" ht="15.95" customHeight="1" x14ac:dyDescent="0.2">
      <c r="A20" s="47">
        <v>12</v>
      </c>
      <c r="B20" s="52" t="s">
        <v>101</v>
      </c>
      <c r="C20" s="76">
        <f t="shared" si="1"/>
        <v>116841543.47999999</v>
      </c>
      <c r="D20" s="49">
        <v>4719326.3800000008</v>
      </c>
      <c r="E20" s="49">
        <v>16875.310000000001</v>
      </c>
      <c r="F20" s="49">
        <v>0</v>
      </c>
      <c r="G20" s="49">
        <v>46400.87</v>
      </c>
      <c r="H20" s="49">
        <v>687927.3</v>
      </c>
      <c r="I20" s="49">
        <v>282832.32</v>
      </c>
      <c r="J20" s="49">
        <v>6297.42</v>
      </c>
      <c r="K20" s="49">
        <v>64968896.879999995</v>
      </c>
      <c r="L20" s="49">
        <v>0</v>
      </c>
      <c r="M20" s="49">
        <v>39444843.060000002</v>
      </c>
      <c r="N20" s="49">
        <v>6668143.9400000004</v>
      </c>
      <c r="O20" s="60">
        <f t="shared" si="2"/>
        <v>1.0951501617840291</v>
      </c>
    </row>
    <row r="21" spans="1:15" ht="15.95" customHeight="1" x14ac:dyDescent="0.2">
      <c r="A21" s="47">
        <v>13</v>
      </c>
      <c r="B21" s="52" t="s">
        <v>107</v>
      </c>
      <c r="C21" s="76">
        <f t="shared" si="1"/>
        <v>115935972.14999999</v>
      </c>
      <c r="D21" s="49">
        <v>0</v>
      </c>
      <c r="E21" s="49">
        <v>72633.210000000006</v>
      </c>
      <c r="F21" s="49">
        <v>0</v>
      </c>
      <c r="G21" s="49">
        <v>0</v>
      </c>
      <c r="H21" s="49">
        <v>243814.88</v>
      </c>
      <c r="I21" s="49">
        <v>4000</v>
      </c>
      <c r="J21" s="49">
        <v>615503.12</v>
      </c>
      <c r="K21" s="49">
        <v>101843094.52000001</v>
      </c>
      <c r="L21" s="49">
        <v>0</v>
      </c>
      <c r="M21" s="49">
        <v>12808450.960000001</v>
      </c>
      <c r="N21" s="49">
        <v>348475.45999999996</v>
      </c>
      <c r="O21" s="60">
        <f t="shared" si="2"/>
        <v>1.0866622853060346</v>
      </c>
    </row>
    <row r="22" spans="1:15" ht="15.95" customHeight="1" x14ac:dyDescent="0.2">
      <c r="A22" s="47">
        <v>14</v>
      </c>
      <c r="B22" s="52" t="s">
        <v>80</v>
      </c>
      <c r="C22" s="76">
        <f t="shared" si="1"/>
        <v>102572324.79000001</v>
      </c>
      <c r="D22" s="49">
        <v>0</v>
      </c>
      <c r="E22" s="49">
        <v>4387668.0999999996</v>
      </c>
      <c r="F22" s="49">
        <v>0</v>
      </c>
      <c r="G22" s="49">
        <v>0</v>
      </c>
      <c r="H22" s="49">
        <v>8742287.75</v>
      </c>
      <c r="I22" s="49">
        <v>455427.47000000003</v>
      </c>
      <c r="J22" s="49">
        <v>11611.26</v>
      </c>
      <c r="K22" s="49">
        <v>77136816.780000001</v>
      </c>
      <c r="L22" s="49">
        <v>0</v>
      </c>
      <c r="M22" s="49">
        <v>3061211.76</v>
      </c>
      <c r="N22" s="49">
        <v>8777301.6699999999</v>
      </c>
      <c r="O22" s="60">
        <f t="shared" si="2"/>
        <v>0.96140546198416665</v>
      </c>
    </row>
    <row r="23" spans="1:15" ht="15.95" customHeight="1" x14ac:dyDescent="0.2">
      <c r="A23" s="47">
        <v>15</v>
      </c>
      <c r="B23" s="51" t="s">
        <v>115</v>
      </c>
      <c r="C23" s="76">
        <f t="shared" si="1"/>
        <v>99872924.289999992</v>
      </c>
      <c r="D23" s="49">
        <v>25586.309999999998</v>
      </c>
      <c r="E23" s="49">
        <v>416896.43</v>
      </c>
      <c r="F23" s="49">
        <v>-1004163.3999999999</v>
      </c>
      <c r="G23" s="49">
        <v>147897.84</v>
      </c>
      <c r="H23" s="49">
        <v>1172866.75</v>
      </c>
      <c r="I23" s="49">
        <v>391621.3</v>
      </c>
      <c r="J23" s="49">
        <v>17864.07</v>
      </c>
      <c r="K23" s="49">
        <v>97459154.349999994</v>
      </c>
      <c r="L23" s="49">
        <v>0</v>
      </c>
      <c r="M23" s="49">
        <v>178664.06</v>
      </c>
      <c r="N23" s="49">
        <v>1066536.58</v>
      </c>
      <c r="O23" s="60">
        <f t="shared" si="2"/>
        <v>0.93610411105840685</v>
      </c>
    </row>
    <row r="24" spans="1:15" ht="15.95" customHeight="1" x14ac:dyDescent="0.2">
      <c r="A24" s="47">
        <v>16</v>
      </c>
      <c r="B24" s="52" t="s">
        <v>114</v>
      </c>
      <c r="C24" s="76">
        <f t="shared" si="1"/>
        <v>72964123.120000005</v>
      </c>
      <c r="D24" s="78">
        <v>46251.56</v>
      </c>
      <c r="E24" s="78">
        <v>1593556.5699999998</v>
      </c>
      <c r="F24" s="78">
        <v>0</v>
      </c>
      <c r="G24" s="78">
        <v>7192811.5800000001</v>
      </c>
      <c r="H24" s="78">
        <v>24683264.530000001</v>
      </c>
      <c r="I24" s="78">
        <v>138572.94</v>
      </c>
      <c r="J24" s="78">
        <v>697712.46</v>
      </c>
      <c r="K24" s="78">
        <v>34065278.700000003</v>
      </c>
      <c r="L24" s="78">
        <v>0</v>
      </c>
      <c r="M24" s="78">
        <v>1375780.01</v>
      </c>
      <c r="N24" s="78">
        <v>3170894.77</v>
      </c>
      <c r="O24" s="60">
        <f t="shared" si="2"/>
        <v>0.68388921319732154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68465666.719999999</v>
      </c>
      <c r="D25" s="49">
        <v>0</v>
      </c>
      <c r="E25" s="49">
        <v>25037941.27</v>
      </c>
      <c r="F25" s="49">
        <v>0</v>
      </c>
      <c r="G25" s="49">
        <v>0</v>
      </c>
      <c r="H25" s="49">
        <v>8514570.5999999996</v>
      </c>
      <c r="I25" s="49">
        <v>0</v>
      </c>
      <c r="J25" s="49">
        <v>22993.06</v>
      </c>
      <c r="K25" s="49">
        <v>31870719.240000002</v>
      </c>
      <c r="L25" s="49">
        <v>0</v>
      </c>
      <c r="M25" s="49">
        <v>1540577.61</v>
      </c>
      <c r="N25" s="49">
        <v>1478864.94</v>
      </c>
      <c r="O25" s="60">
        <f t="shared" si="2"/>
        <v>0.64172539793514394</v>
      </c>
    </row>
    <row r="26" spans="1:15" ht="15.95" customHeight="1" x14ac:dyDescent="0.2">
      <c r="A26" s="47">
        <v>18</v>
      </c>
      <c r="B26" s="52" t="s">
        <v>100</v>
      </c>
      <c r="C26" s="76">
        <f t="shared" si="1"/>
        <v>53740310.450000003</v>
      </c>
      <c r="D26" s="49">
        <v>0</v>
      </c>
      <c r="E26" s="49">
        <v>5310216.42</v>
      </c>
      <c r="F26" s="49">
        <v>48430094.030000001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0.50370534255836474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53081771.890000001</v>
      </c>
      <c r="D27" s="49">
        <v>0</v>
      </c>
      <c r="E27" s="49">
        <v>0</v>
      </c>
      <c r="F27" s="49">
        <v>0</v>
      </c>
      <c r="G27" s="49">
        <v>0</v>
      </c>
      <c r="H27" s="49">
        <v>8888.4</v>
      </c>
      <c r="I27" s="49">
        <v>0</v>
      </c>
      <c r="J27" s="49">
        <v>0</v>
      </c>
      <c r="K27" s="49">
        <v>53072883.490000002</v>
      </c>
      <c r="L27" s="49">
        <v>0</v>
      </c>
      <c r="M27" s="49">
        <v>0</v>
      </c>
      <c r="N27" s="49">
        <v>0</v>
      </c>
      <c r="O27" s="60">
        <f t="shared" si="2"/>
        <v>0.49753289234036091</v>
      </c>
    </row>
    <row r="28" spans="1:15" ht="15.95" customHeight="1" x14ac:dyDescent="0.2">
      <c r="A28" s="47">
        <v>20</v>
      </c>
      <c r="B28" s="51" t="s">
        <v>109</v>
      </c>
      <c r="C28" s="76">
        <f t="shared" si="1"/>
        <v>51581813.75</v>
      </c>
      <c r="D28" s="49">
        <v>0</v>
      </c>
      <c r="E28" s="49">
        <v>0</v>
      </c>
      <c r="F28" s="49">
        <v>51581813.75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0.48347385690857159</v>
      </c>
    </row>
    <row r="29" spans="1:15" ht="15.95" customHeight="1" x14ac:dyDescent="0.2">
      <c r="A29" s="47">
        <v>21</v>
      </c>
      <c r="B29" s="52" t="s">
        <v>110</v>
      </c>
      <c r="C29" s="76">
        <f t="shared" si="1"/>
        <v>48595571.740000002</v>
      </c>
      <c r="D29" s="49">
        <v>0</v>
      </c>
      <c r="E29" s="49">
        <v>46333934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2261637.7400000002</v>
      </c>
      <c r="N29" s="49">
        <v>0</v>
      </c>
      <c r="O29" s="60">
        <f t="shared" si="2"/>
        <v>0.45548395431936489</v>
      </c>
    </row>
    <row r="30" spans="1:15" ht="15.95" customHeight="1" x14ac:dyDescent="0.2">
      <c r="A30" s="47">
        <v>22</v>
      </c>
      <c r="B30" s="52" t="s">
        <v>103</v>
      </c>
      <c r="C30" s="76">
        <f t="shared" si="1"/>
        <v>42317205.609999999</v>
      </c>
      <c r="D30" s="49">
        <v>0</v>
      </c>
      <c r="E30" s="49">
        <v>2364927.4300000002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39549549.380000003</v>
      </c>
      <c r="M30" s="49">
        <v>0</v>
      </c>
      <c r="N30" s="49">
        <v>402728.8</v>
      </c>
      <c r="O30" s="60">
        <f t="shared" si="2"/>
        <v>0.39663713085040059</v>
      </c>
    </row>
    <row r="31" spans="1:15" ht="15.95" customHeight="1" x14ac:dyDescent="0.2">
      <c r="A31" s="47">
        <v>23</v>
      </c>
      <c r="B31" s="52" t="s">
        <v>119</v>
      </c>
      <c r="C31" s="76">
        <f t="shared" si="1"/>
        <v>35428977.460000001</v>
      </c>
      <c r="D31" s="49">
        <v>1533.88</v>
      </c>
      <c r="E31" s="49">
        <v>135474.35999999999</v>
      </c>
      <c r="F31" s="49">
        <v>137527.97999999998</v>
      </c>
      <c r="G31" s="49">
        <v>0</v>
      </c>
      <c r="H31" s="49">
        <v>1997543.25</v>
      </c>
      <c r="I31" s="49">
        <v>244192.66000000003</v>
      </c>
      <c r="J31" s="49">
        <v>92699.41</v>
      </c>
      <c r="K31" s="49">
        <v>30244371.580000002</v>
      </c>
      <c r="L31" s="49">
        <v>0</v>
      </c>
      <c r="M31" s="49">
        <v>694812.94</v>
      </c>
      <c r="N31" s="49">
        <v>1880821.4</v>
      </c>
      <c r="O31" s="60">
        <f t="shared" si="2"/>
        <v>0.33207410002935478</v>
      </c>
    </row>
    <row r="32" spans="1:15" ht="15.95" customHeight="1" x14ac:dyDescent="0.2">
      <c r="A32" s="47">
        <v>24</v>
      </c>
      <c r="B32" s="52" t="s">
        <v>124</v>
      </c>
      <c r="C32" s="76">
        <f t="shared" si="1"/>
        <v>32705677.010000002</v>
      </c>
      <c r="D32" s="49">
        <v>0</v>
      </c>
      <c r="E32" s="49">
        <v>769757.92</v>
      </c>
      <c r="F32" s="49">
        <v>232851</v>
      </c>
      <c r="G32" s="49">
        <v>14900</v>
      </c>
      <c r="H32" s="49">
        <v>1404755.9500000002</v>
      </c>
      <c r="I32" s="49">
        <v>134478.88999999998</v>
      </c>
      <c r="J32" s="49">
        <v>230343.11000000002</v>
      </c>
      <c r="K32" s="49">
        <v>17714425.740000002</v>
      </c>
      <c r="L32" s="49">
        <v>0</v>
      </c>
      <c r="M32" s="49">
        <v>11615126.649999999</v>
      </c>
      <c r="N32" s="49">
        <v>589037.75</v>
      </c>
      <c r="O32" s="60">
        <f t="shared" si="2"/>
        <v>0.3065487360228914</v>
      </c>
    </row>
    <row r="33" spans="1:15" ht="15.95" customHeight="1" x14ac:dyDescent="0.2">
      <c r="A33" s="47">
        <v>25</v>
      </c>
      <c r="B33" s="52" t="s">
        <v>118</v>
      </c>
      <c r="C33" s="76">
        <f t="shared" si="1"/>
        <v>23248687.649999999</v>
      </c>
      <c r="D33" s="49">
        <v>0</v>
      </c>
      <c r="E33" s="49">
        <v>15348728.23</v>
      </c>
      <c r="F33" s="49">
        <v>0</v>
      </c>
      <c r="G33" s="49">
        <v>0</v>
      </c>
      <c r="H33" s="49">
        <v>7136976.9299999997</v>
      </c>
      <c r="I33" s="49">
        <v>408691.31999999995</v>
      </c>
      <c r="J33" s="49">
        <v>5872.05</v>
      </c>
      <c r="K33" s="49">
        <v>29728.2</v>
      </c>
      <c r="L33" s="49">
        <v>0</v>
      </c>
      <c r="M33" s="49">
        <v>10145.380000000001</v>
      </c>
      <c r="N33" s="49">
        <v>308545.54000000004</v>
      </c>
      <c r="O33" s="60">
        <f t="shared" si="2"/>
        <v>0.21790883005171902</v>
      </c>
    </row>
    <row r="34" spans="1:15" s="30" customFormat="1" ht="15.95" customHeight="1" x14ac:dyDescent="0.2">
      <c r="A34" s="77">
        <v>26</v>
      </c>
      <c r="B34" s="52" t="s">
        <v>92</v>
      </c>
      <c r="C34" s="76">
        <f t="shared" si="1"/>
        <v>21728636.5</v>
      </c>
      <c r="D34" s="49">
        <v>459986.71</v>
      </c>
      <c r="E34" s="49">
        <v>0</v>
      </c>
      <c r="F34" s="49">
        <v>7845449.4799999995</v>
      </c>
      <c r="G34" s="49">
        <v>0</v>
      </c>
      <c r="H34" s="49">
        <v>0</v>
      </c>
      <c r="I34" s="49">
        <v>0</v>
      </c>
      <c r="J34" s="49">
        <v>0</v>
      </c>
      <c r="K34" s="49">
        <v>12526749.210000001</v>
      </c>
      <c r="L34" s="49">
        <v>0</v>
      </c>
      <c r="M34" s="49">
        <v>484468.33999999997</v>
      </c>
      <c r="N34" s="49">
        <v>411982.76</v>
      </c>
      <c r="O34" s="79">
        <f t="shared" si="2"/>
        <v>0.20366146380456357</v>
      </c>
    </row>
    <row r="35" spans="1:15" ht="15.95" customHeight="1" x14ac:dyDescent="0.2">
      <c r="A35" s="47">
        <v>27</v>
      </c>
      <c r="B35" s="52" t="s">
        <v>98</v>
      </c>
      <c r="C35" s="76">
        <f t="shared" si="1"/>
        <v>18514103.940000001</v>
      </c>
      <c r="D35" s="49">
        <v>245443.61000000002</v>
      </c>
      <c r="E35" s="49">
        <v>90449.69</v>
      </c>
      <c r="F35" s="49">
        <v>0</v>
      </c>
      <c r="G35" s="49">
        <v>165545.69</v>
      </c>
      <c r="H35" s="49">
        <v>6192676.3900000006</v>
      </c>
      <c r="I35" s="49">
        <v>791124.56</v>
      </c>
      <c r="J35" s="49">
        <v>148431.60999999999</v>
      </c>
      <c r="K35" s="49">
        <v>9605795.8200000003</v>
      </c>
      <c r="L35" s="49">
        <v>0</v>
      </c>
      <c r="M35" s="49">
        <v>212235.75</v>
      </c>
      <c r="N35" s="49">
        <v>1062400.8199999998</v>
      </c>
      <c r="O35" s="60">
        <f t="shared" si="2"/>
        <v>0.17353180488109496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13024536.09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13024536.09</v>
      </c>
      <c r="L36" s="49">
        <v>0</v>
      </c>
      <c r="M36" s="49">
        <v>0</v>
      </c>
      <c r="N36" s="49">
        <v>0</v>
      </c>
      <c r="O36" s="60">
        <f t="shared" si="2"/>
        <v>0.12207834971443179</v>
      </c>
    </row>
    <row r="37" spans="1:15" ht="15.95" customHeight="1" x14ac:dyDescent="0.2">
      <c r="A37" s="47">
        <v>29</v>
      </c>
      <c r="B37" s="52" t="s">
        <v>123</v>
      </c>
      <c r="C37" s="76">
        <f t="shared" si="1"/>
        <v>8943634.6799999997</v>
      </c>
      <c r="D37" s="49">
        <v>0</v>
      </c>
      <c r="E37" s="49">
        <v>0</v>
      </c>
      <c r="F37" s="49">
        <v>0</v>
      </c>
      <c r="G37" s="49">
        <v>0</v>
      </c>
      <c r="H37" s="49">
        <v>933190.72</v>
      </c>
      <c r="I37" s="49">
        <v>300000.36</v>
      </c>
      <c r="J37" s="49">
        <v>44233.7</v>
      </c>
      <c r="K37" s="49">
        <v>5880309.6199999992</v>
      </c>
      <c r="L37" s="49">
        <v>0</v>
      </c>
      <c r="M37" s="49">
        <v>409030.3</v>
      </c>
      <c r="N37" s="49">
        <v>1376869.98</v>
      </c>
      <c r="O37" s="60">
        <f t="shared" si="2"/>
        <v>8.3828257270632672E-2</v>
      </c>
    </row>
    <row r="38" spans="1:15" ht="15.95" customHeight="1" x14ac:dyDescent="0.2">
      <c r="A38" s="47">
        <v>30</v>
      </c>
      <c r="B38" s="52" t="s">
        <v>163</v>
      </c>
      <c r="C38" s="76">
        <f t="shared" si="1"/>
        <v>1652327.26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1652327.26</v>
      </c>
      <c r="N38" s="49">
        <v>0</v>
      </c>
      <c r="O38" s="60">
        <f t="shared" si="2"/>
        <v>1.5487183857845093E-2</v>
      </c>
    </row>
    <row r="39" spans="1:15" ht="15.95" customHeight="1" x14ac:dyDescent="0.2">
      <c r="A39" s="47">
        <v>31</v>
      </c>
      <c r="B39" s="52" t="s">
        <v>88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84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120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105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97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7" t="s">
        <v>42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</row>
    <row r="68" spans="1:15" ht="12.75" hidden="1" customHeight="1" x14ac:dyDescent="0.2">
      <c r="A68" s="188" t="s">
        <v>56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</row>
    <row r="69" spans="1:15" ht="12.75" hidden="1" customHeight="1" x14ac:dyDescent="0.2">
      <c r="A69" s="190" t="s">
        <v>137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</row>
    <row r="70" spans="1:15" ht="12.75" hidden="1" customHeight="1" x14ac:dyDescent="0.2">
      <c r="A70" s="188" t="s">
        <v>113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108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112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3" t="s">
        <v>90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5" hidden="1" customHeight="1" x14ac:dyDescent="0.2">
      <c r="A75" s="47">
        <v>2</v>
      </c>
      <c r="B75" s="52" t="s">
        <v>122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5" hidden="1" customHeight="1" x14ac:dyDescent="0.2">
      <c r="A76" s="47">
        <v>3</v>
      </c>
      <c r="B76" s="52" t="s">
        <v>99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5" hidden="1" customHeight="1" x14ac:dyDescent="0.2">
      <c r="A77" s="47">
        <v>4</v>
      </c>
      <c r="B77" s="52" t="s">
        <v>96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5" hidden="1" customHeight="1" x14ac:dyDescent="0.2">
      <c r="A78" s="47">
        <v>5</v>
      </c>
      <c r="B78" s="52" t="s">
        <v>91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5" hidden="1" customHeight="1" x14ac:dyDescent="0.2">
      <c r="A79" s="47">
        <v>6</v>
      </c>
      <c r="B79" s="52" t="s">
        <v>88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93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5" hidden="1" customHeight="1" x14ac:dyDescent="0.2">
      <c r="A81" s="47">
        <v>8</v>
      </c>
      <c r="B81" s="52" t="s">
        <v>89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5" hidden="1" customHeight="1" x14ac:dyDescent="0.2">
      <c r="A83" s="47">
        <v>10</v>
      </c>
      <c r="B83" s="52" t="s">
        <v>95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5" hidden="1" customHeight="1" x14ac:dyDescent="0.2">
      <c r="A84" s="47">
        <v>11</v>
      </c>
      <c r="B84" s="52" t="s">
        <v>98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5" hidden="1" customHeight="1" x14ac:dyDescent="0.2">
      <c r="A89" s="47">
        <v>16</v>
      </c>
      <c r="B89" s="52" t="s">
        <v>107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100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5" hidden="1" customHeight="1" x14ac:dyDescent="0.2">
      <c r="A93" s="47">
        <v>20</v>
      </c>
      <c r="B93" s="52" t="s">
        <v>92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5" hidden="1" customHeight="1" x14ac:dyDescent="0.2">
      <c r="A94" s="47">
        <v>21</v>
      </c>
      <c r="B94" s="52" t="s">
        <v>101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5" hidden="1" customHeight="1" x14ac:dyDescent="0.2">
      <c r="A95" s="47">
        <v>22</v>
      </c>
      <c r="B95" s="51" t="s">
        <v>115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5" hidden="1" customHeight="1" x14ac:dyDescent="0.2">
      <c r="A96" s="47">
        <v>23</v>
      </c>
      <c r="B96" s="52" t="s">
        <v>106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5" hidden="1" customHeight="1" x14ac:dyDescent="0.2">
      <c r="A98" s="47">
        <v>25</v>
      </c>
      <c r="B98" s="52" t="s">
        <v>104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114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5" hidden="1" customHeight="1" x14ac:dyDescent="0.2">
      <c r="A100" s="47">
        <v>27</v>
      </c>
      <c r="B100" s="52" t="s">
        <v>116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5" hidden="1" customHeight="1" x14ac:dyDescent="0.2">
      <c r="A101" s="47">
        <v>28</v>
      </c>
      <c r="B101" s="52" t="s">
        <v>119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5" hidden="1" customHeight="1" x14ac:dyDescent="0.2">
      <c r="A102" s="47">
        <v>29</v>
      </c>
      <c r="B102" s="52" t="s">
        <v>124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5" hidden="1" customHeight="1" x14ac:dyDescent="0.2">
      <c r="A103" s="47">
        <v>30</v>
      </c>
      <c r="B103" s="52" t="s">
        <v>102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109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5" hidden="1" customHeight="1" x14ac:dyDescent="0.2">
      <c r="A105" s="47">
        <v>32</v>
      </c>
      <c r="B105" s="52" t="s">
        <v>123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5" hidden="1" customHeight="1" x14ac:dyDescent="0.2">
      <c r="A106" s="47">
        <v>33</v>
      </c>
      <c r="B106" s="52" t="s">
        <v>118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5" hidden="1" customHeight="1" x14ac:dyDescent="0.2">
      <c r="A107" s="47">
        <v>34</v>
      </c>
      <c r="B107" s="52" t="s">
        <v>120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163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105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103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5" hidden="1" customHeight="1" x14ac:dyDescent="0.2">
      <c r="A111" s="47">
        <v>38</v>
      </c>
      <c r="B111" s="52" t="s">
        <v>110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">
      <c r="A112" s="81" t="s">
        <v>97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2" spans="1:15" ht="20.25" x14ac:dyDescent="0.3">
      <c r="A132" s="187" t="s">
        <v>42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spans="1:15" ht="15.75" customHeight="1" x14ac:dyDescent="0.2">
      <c r="A133" s="188" t="s">
        <v>56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spans="1:15" ht="14.25" customHeight="1" x14ac:dyDescent="0.2">
      <c r="A134" s="189" t="s">
        <v>138</v>
      </c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spans="1:15" x14ac:dyDescent="0.2">
      <c r="A135" s="188" t="s">
        <v>113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spans="1: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customHeight="1" x14ac:dyDescent="0.2">
      <c r="A137" s="158" t="s">
        <v>32</v>
      </c>
      <c r="B137" s="80" t="s">
        <v>108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112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x14ac:dyDescent="0.2">
      <c r="A138" s="75"/>
      <c r="B138" s="75" t="s">
        <v>21</v>
      </c>
      <c r="C138" s="87">
        <f>SUM(C139:C176)</f>
        <v>5031053172.5199995</v>
      </c>
      <c r="D138" s="87">
        <f t="shared" ref="D138:O138" si="6">SUM(D139:D176)</f>
        <v>23617115.309999999</v>
      </c>
      <c r="E138" s="87">
        <f t="shared" si="6"/>
        <v>781125531.65000021</v>
      </c>
      <c r="F138" s="87">
        <f t="shared" si="6"/>
        <v>1361801078.2999997</v>
      </c>
      <c r="G138" s="87">
        <f t="shared" si="6"/>
        <v>46088902.579999998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92354566.949999988</v>
      </c>
      <c r="N138" s="87">
        <f t="shared" si="6"/>
        <v>255085927.91</v>
      </c>
      <c r="O138" s="64">
        <f t="shared" si="6"/>
        <v>100.00000000000001</v>
      </c>
    </row>
    <row r="139" spans="1:15" ht="15.95" customHeight="1" x14ac:dyDescent="0.2">
      <c r="A139" s="47">
        <v>1</v>
      </c>
      <c r="B139" s="103" t="s">
        <v>90</v>
      </c>
      <c r="C139" s="63">
        <f t="shared" ref="C139:C176" si="7">SUM(D139:N139)</f>
        <v>1235194187.6699998</v>
      </c>
      <c r="D139" s="48">
        <v>5230305.7299999995</v>
      </c>
      <c r="E139" s="48">
        <v>199750236.67000002</v>
      </c>
      <c r="F139" s="48">
        <v>273417063.21999997</v>
      </c>
      <c r="G139" s="48">
        <v>19210878.66</v>
      </c>
      <c r="H139" s="48">
        <v>423729737.95000005</v>
      </c>
      <c r="I139" s="48">
        <v>1622194.93</v>
      </c>
      <c r="J139" s="48">
        <v>23142899.52</v>
      </c>
      <c r="K139" s="48">
        <v>187498005.97999999</v>
      </c>
      <c r="L139" s="48">
        <v>0</v>
      </c>
      <c r="M139" s="48">
        <v>11130514.359999999</v>
      </c>
      <c r="N139" s="48">
        <v>90462350.650000006</v>
      </c>
      <c r="O139" s="60">
        <f>(C139/$C$138*100)</f>
        <v>24.551403956863858</v>
      </c>
    </row>
    <row r="140" spans="1:15" ht="15.95" customHeight="1" x14ac:dyDescent="0.2">
      <c r="A140" s="47">
        <v>2</v>
      </c>
      <c r="B140" s="52" t="s">
        <v>116</v>
      </c>
      <c r="C140" s="63">
        <f t="shared" si="7"/>
        <v>842254172.70000005</v>
      </c>
      <c r="D140" s="48">
        <v>3791269.72</v>
      </c>
      <c r="E140" s="48">
        <v>21596592.379999999</v>
      </c>
      <c r="F140" s="48">
        <v>785001956.99000001</v>
      </c>
      <c r="G140" s="48">
        <v>237160.7</v>
      </c>
      <c r="H140" s="48">
        <v>7829427.5099999998</v>
      </c>
      <c r="I140" s="48">
        <v>65657.600000000006</v>
      </c>
      <c r="J140" s="48">
        <v>80860.649999999994</v>
      </c>
      <c r="K140" s="48">
        <v>21434165.449999999</v>
      </c>
      <c r="L140" s="48">
        <v>0</v>
      </c>
      <c r="M140" s="48">
        <v>380912.52</v>
      </c>
      <c r="N140" s="48">
        <v>1836169.1800000002</v>
      </c>
      <c r="O140" s="60">
        <f t="shared" ref="O140:O175" si="8">(C140/$C$138*100)</f>
        <v>16.741110535274352</v>
      </c>
    </row>
    <row r="141" spans="1:15" ht="15.95" customHeight="1" x14ac:dyDescent="0.2">
      <c r="A141" s="47">
        <v>3</v>
      </c>
      <c r="B141" s="52" t="s">
        <v>86</v>
      </c>
      <c r="C141" s="63">
        <f t="shared" si="7"/>
        <v>617239262.92000008</v>
      </c>
      <c r="D141" s="48">
        <v>5139016.1400000006</v>
      </c>
      <c r="E141" s="48">
        <v>154528177.49000001</v>
      </c>
      <c r="F141" s="48">
        <v>8627127.0399999991</v>
      </c>
      <c r="G141" s="48">
        <v>2442003.9</v>
      </c>
      <c r="H141" s="48">
        <v>161548179.97000003</v>
      </c>
      <c r="I141" s="48">
        <v>918143.98</v>
      </c>
      <c r="J141" s="48">
        <v>4559696.67</v>
      </c>
      <c r="K141" s="48">
        <v>237558743.83000001</v>
      </c>
      <c r="L141" s="48">
        <v>0</v>
      </c>
      <c r="M141" s="48">
        <v>18606839.230000004</v>
      </c>
      <c r="N141" s="48">
        <v>23311334.669999998</v>
      </c>
      <c r="O141" s="60">
        <f t="shared" si="8"/>
        <v>12.268589532931367</v>
      </c>
    </row>
    <row r="142" spans="1:15" ht="15.95" customHeight="1" x14ac:dyDescent="0.2">
      <c r="A142" s="47">
        <v>4</v>
      </c>
      <c r="B142" s="52" t="s">
        <v>99</v>
      </c>
      <c r="C142" s="63">
        <f t="shared" si="7"/>
        <v>545514128.66000009</v>
      </c>
      <c r="D142" s="48">
        <v>2475364.14</v>
      </c>
      <c r="E142" s="48">
        <v>144147628.80000001</v>
      </c>
      <c r="F142" s="48">
        <v>23083191.32</v>
      </c>
      <c r="G142" s="48">
        <v>15369005.549999999</v>
      </c>
      <c r="H142" s="48">
        <v>112632041.91999999</v>
      </c>
      <c r="I142" s="48">
        <v>2659673.2400000002</v>
      </c>
      <c r="J142" s="48">
        <v>3519019.36</v>
      </c>
      <c r="K142" s="48">
        <v>196675032.33000001</v>
      </c>
      <c r="L142" s="48">
        <v>0</v>
      </c>
      <c r="M142" s="48">
        <v>12292202.380000001</v>
      </c>
      <c r="N142" s="48">
        <v>32660969.620000001</v>
      </c>
      <c r="O142" s="60">
        <f t="shared" si="8"/>
        <v>10.842941029517245</v>
      </c>
    </row>
    <row r="143" spans="1:15" ht="15.95" customHeight="1" x14ac:dyDescent="0.2">
      <c r="A143" s="47">
        <v>5</v>
      </c>
      <c r="B143" s="52" t="s">
        <v>96</v>
      </c>
      <c r="C143" s="63">
        <f t="shared" si="7"/>
        <v>398650785.51999998</v>
      </c>
      <c r="D143" s="48">
        <v>906499.56</v>
      </c>
      <c r="E143" s="48">
        <v>11662580.959999999</v>
      </c>
      <c r="F143" s="48">
        <v>16203408.319999998</v>
      </c>
      <c r="G143" s="48">
        <v>2526391.63</v>
      </c>
      <c r="H143" s="48">
        <v>154616992.13</v>
      </c>
      <c r="I143" s="48">
        <v>5760237.21</v>
      </c>
      <c r="J143" s="48">
        <v>15741260.390000001</v>
      </c>
      <c r="K143" s="48">
        <v>124791101.19</v>
      </c>
      <c r="L143" s="48">
        <v>0</v>
      </c>
      <c r="M143" s="48">
        <v>7315622.8800000008</v>
      </c>
      <c r="N143" s="48">
        <v>59126691.25</v>
      </c>
      <c r="O143" s="60">
        <f t="shared" si="8"/>
        <v>7.9238038607395627</v>
      </c>
    </row>
    <row r="144" spans="1:15" ht="15.95" customHeight="1" x14ac:dyDescent="0.2">
      <c r="A144" s="47">
        <v>6</v>
      </c>
      <c r="B144" s="52" t="s">
        <v>91</v>
      </c>
      <c r="C144" s="63">
        <f t="shared" si="7"/>
        <v>350554851.36000001</v>
      </c>
      <c r="D144" s="48">
        <v>263835.5</v>
      </c>
      <c r="E144" s="48">
        <v>16966935.93</v>
      </c>
      <c r="F144" s="48">
        <v>37287077.760000005</v>
      </c>
      <c r="G144" s="48">
        <v>1426677.48</v>
      </c>
      <c r="H144" s="48">
        <v>119929947.88000001</v>
      </c>
      <c r="I144" s="48">
        <v>8935561.9499999993</v>
      </c>
      <c r="J144" s="48">
        <v>11941628.67</v>
      </c>
      <c r="K144" s="48">
        <v>124038379.43000001</v>
      </c>
      <c r="L144" s="48">
        <v>0</v>
      </c>
      <c r="M144" s="48">
        <v>4260136.21</v>
      </c>
      <c r="N144" s="48">
        <v>25504670.549999997</v>
      </c>
      <c r="O144" s="60">
        <f t="shared" si="8"/>
        <v>6.9678224288059143</v>
      </c>
    </row>
    <row r="145" spans="1:17" ht="15.95" customHeight="1" x14ac:dyDescent="0.2">
      <c r="A145" s="47">
        <v>7</v>
      </c>
      <c r="B145" s="52" t="s">
        <v>95</v>
      </c>
      <c r="C145" s="63">
        <f t="shared" si="7"/>
        <v>182479190.46000001</v>
      </c>
      <c r="D145" s="48">
        <v>4965431.04</v>
      </c>
      <c r="E145" s="48">
        <v>3005717.21</v>
      </c>
      <c r="F145" s="48">
        <v>174508042.21000001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60">
        <f t="shared" si="8"/>
        <v>3.6270574808613718</v>
      </c>
    </row>
    <row r="146" spans="1:17" ht="15.95" customHeight="1" x14ac:dyDescent="0.2">
      <c r="A146" s="47">
        <v>8</v>
      </c>
      <c r="B146" s="52" t="s">
        <v>79</v>
      </c>
      <c r="C146" s="63">
        <f t="shared" si="7"/>
        <v>113912285.29999998</v>
      </c>
      <c r="D146" s="48">
        <v>21055.52</v>
      </c>
      <c r="E146" s="48">
        <v>80976209.049999997</v>
      </c>
      <c r="F146" s="48">
        <v>1640.8</v>
      </c>
      <c r="G146" s="48">
        <v>329293.03000000003</v>
      </c>
      <c r="H146" s="48">
        <v>3845983.17</v>
      </c>
      <c r="I146" s="48">
        <v>5594519.6600000001</v>
      </c>
      <c r="J146" s="48">
        <v>230611.14</v>
      </c>
      <c r="K146" s="48">
        <v>16970976.18</v>
      </c>
      <c r="L146" s="48">
        <v>0</v>
      </c>
      <c r="M146" s="48">
        <v>1910502.18</v>
      </c>
      <c r="N146" s="48">
        <v>4031494.57</v>
      </c>
      <c r="O146" s="60">
        <f t="shared" si="8"/>
        <v>2.264183688659815</v>
      </c>
    </row>
    <row r="147" spans="1:17" ht="15.95" customHeight="1" x14ac:dyDescent="0.2">
      <c r="A147" s="47">
        <v>9</v>
      </c>
      <c r="B147" s="52" t="s">
        <v>89</v>
      </c>
      <c r="C147" s="63">
        <f t="shared" si="7"/>
        <v>110156629.34</v>
      </c>
      <c r="D147" s="48">
        <v>0</v>
      </c>
      <c r="E147" s="48">
        <v>102967316.96000001</v>
      </c>
      <c r="F147" s="48">
        <v>0</v>
      </c>
      <c r="G147" s="48">
        <v>0</v>
      </c>
      <c r="H147" s="48">
        <v>3995124.56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3194187.82</v>
      </c>
      <c r="O147" s="60">
        <f t="shared" si="8"/>
        <v>2.1895341902105905</v>
      </c>
    </row>
    <row r="148" spans="1:17" ht="15.95" customHeight="1" x14ac:dyDescent="0.2">
      <c r="A148" s="47">
        <v>10</v>
      </c>
      <c r="B148" s="52" t="s">
        <v>93</v>
      </c>
      <c r="C148" s="63">
        <f t="shared" si="7"/>
        <v>86662575.860000014</v>
      </c>
      <c r="D148" s="48">
        <v>0</v>
      </c>
      <c r="E148" s="48">
        <v>76434.58</v>
      </c>
      <c r="F148" s="48">
        <v>0</v>
      </c>
      <c r="G148" s="48">
        <v>191217.39</v>
      </c>
      <c r="H148" s="48">
        <v>8902789.790000001</v>
      </c>
      <c r="I148" s="48">
        <v>697577.61</v>
      </c>
      <c r="J148" s="48">
        <v>90807.08</v>
      </c>
      <c r="K148" s="48">
        <v>72566448.450000003</v>
      </c>
      <c r="L148" s="48">
        <v>0</v>
      </c>
      <c r="M148" s="48">
        <v>533763.15</v>
      </c>
      <c r="N148" s="48">
        <v>3603537.81</v>
      </c>
      <c r="O148" s="60">
        <f t="shared" si="8"/>
        <v>1.7225533678188434</v>
      </c>
    </row>
    <row r="149" spans="1:17" ht="15.95" customHeight="1" x14ac:dyDescent="0.2">
      <c r="A149" s="47">
        <v>11</v>
      </c>
      <c r="B149" s="52" t="s">
        <v>78</v>
      </c>
      <c r="C149" s="63">
        <f t="shared" si="7"/>
        <v>78097271.470000014</v>
      </c>
      <c r="D149" s="48">
        <v>0</v>
      </c>
      <c r="E149" s="48">
        <v>26447.99</v>
      </c>
      <c r="F149" s="48">
        <v>0</v>
      </c>
      <c r="G149" s="48">
        <v>0</v>
      </c>
      <c r="H149" s="48">
        <v>23772.62</v>
      </c>
      <c r="I149" s="48">
        <v>12646.55</v>
      </c>
      <c r="J149" s="48">
        <v>1321655.6599999999</v>
      </c>
      <c r="K149" s="48">
        <v>76022939.460000008</v>
      </c>
      <c r="L149" s="48">
        <v>0</v>
      </c>
      <c r="M149" s="48">
        <v>657615.43000000005</v>
      </c>
      <c r="N149" s="48">
        <v>32193.759999999998</v>
      </c>
      <c r="O149" s="60">
        <f t="shared" si="8"/>
        <v>1.5523046326875123</v>
      </c>
    </row>
    <row r="150" spans="1:17" ht="15.95" customHeight="1" x14ac:dyDescent="0.2">
      <c r="A150" s="47">
        <v>12</v>
      </c>
      <c r="B150" s="52" t="s">
        <v>80</v>
      </c>
      <c r="C150" s="63">
        <f t="shared" si="7"/>
        <v>64752996.899999999</v>
      </c>
      <c r="D150" s="48">
        <v>0</v>
      </c>
      <c r="E150" s="48">
        <v>2120150.39</v>
      </c>
      <c r="F150" s="48">
        <v>0</v>
      </c>
      <c r="G150" s="48">
        <v>0</v>
      </c>
      <c r="H150" s="48">
        <v>2456397.0599999996</v>
      </c>
      <c r="I150" s="48">
        <v>11973.83</v>
      </c>
      <c r="J150" s="48">
        <v>10163.93</v>
      </c>
      <c r="K150" s="48">
        <v>55296192.799999997</v>
      </c>
      <c r="L150" s="48">
        <v>0</v>
      </c>
      <c r="M150" s="48">
        <v>1129514.8600000001</v>
      </c>
      <c r="N150" s="48">
        <v>3728604.03</v>
      </c>
      <c r="O150" s="60">
        <f t="shared" si="8"/>
        <v>1.2870664387664568</v>
      </c>
    </row>
    <row r="151" spans="1:17" ht="15.95" customHeight="1" x14ac:dyDescent="0.2">
      <c r="A151" s="47">
        <v>13</v>
      </c>
      <c r="B151" s="52" t="s">
        <v>107</v>
      </c>
      <c r="C151" s="63">
        <f t="shared" si="7"/>
        <v>52427934.739999995</v>
      </c>
      <c r="D151" s="48">
        <v>0</v>
      </c>
      <c r="E151" s="48">
        <v>49093.120000000003</v>
      </c>
      <c r="F151" s="48">
        <v>0</v>
      </c>
      <c r="G151" s="48">
        <v>0</v>
      </c>
      <c r="H151" s="48">
        <v>85614.14</v>
      </c>
      <c r="I151" s="48">
        <v>0</v>
      </c>
      <c r="J151" s="48">
        <v>319532.46000000002</v>
      </c>
      <c r="K151" s="48">
        <v>45743146.140000001</v>
      </c>
      <c r="L151" s="48">
        <v>0</v>
      </c>
      <c r="M151" s="48">
        <v>6012268.3300000001</v>
      </c>
      <c r="N151" s="48">
        <v>218280.55</v>
      </c>
      <c r="O151" s="60">
        <f t="shared" si="8"/>
        <v>1.0420866753379874</v>
      </c>
    </row>
    <row r="152" spans="1:17" ht="15.95" customHeight="1" x14ac:dyDescent="0.2">
      <c r="A152" s="47">
        <v>14</v>
      </c>
      <c r="B152" s="52" t="s">
        <v>101</v>
      </c>
      <c r="C152" s="63">
        <f t="shared" si="7"/>
        <v>48815083.940000005</v>
      </c>
      <c r="D152" s="48">
        <v>406490.9</v>
      </c>
      <c r="E152" s="48">
        <v>0</v>
      </c>
      <c r="F152" s="48">
        <v>0</v>
      </c>
      <c r="G152" s="48">
        <v>42650.87</v>
      </c>
      <c r="H152" s="48">
        <v>445462.51</v>
      </c>
      <c r="I152" s="48">
        <v>255539.22</v>
      </c>
      <c r="J152" s="48">
        <v>0</v>
      </c>
      <c r="K152" s="48">
        <v>26954882.84</v>
      </c>
      <c r="L152" s="48">
        <v>0</v>
      </c>
      <c r="M152" s="48">
        <v>18817161.530000001</v>
      </c>
      <c r="N152" s="48">
        <v>1892896.07</v>
      </c>
      <c r="O152" s="60">
        <f t="shared" si="8"/>
        <v>0.97027565136126492</v>
      </c>
    </row>
    <row r="153" spans="1:17" ht="15.95" customHeight="1" x14ac:dyDescent="0.2">
      <c r="A153" s="47">
        <v>15</v>
      </c>
      <c r="B153" s="51" t="s">
        <v>115</v>
      </c>
      <c r="C153" s="63">
        <f t="shared" si="7"/>
        <v>46512458.18</v>
      </c>
      <c r="D153" s="48">
        <v>17671.599999999999</v>
      </c>
      <c r="E153" s="48">
        <v>232553.84</v>
      </c>
      <c r="F153" s="48">
        <v>-164513.54999999999</v>
      </c>
      <c r="G153" s="48">
        <v>57267.839999999997</v>
      </c>
      <c r="H153" s="48">
        <v>702158.72</v>
      </c>
      <c r="I153" s="48">
        <v>167826.47</v>
      </c>
      <c r="J153" s="48">
        <v>6071.69</v>
      </c>
      <c r="K153" s="48">
        <v>45267471.590000004</v>
      </c>
      <c r="L153" s="48">
        <v>0</v>
      </c>
      <c r="M153" s="48">
        <v>0</v>
      </c>
      <c r="N153" s="48">
        <v>225949.98</v>
      </c>
      <c r="O153" s="60">
        <f t="shared" si="8"/>
        <v>0.92450738612850758</v>
      </c>
    </row>
    <row r="154" spans="1:17" ht="15.95" customHeight="1" x14ac:dyDescent="0.2">
      <c r="A154" s="47">
        <v>16</v>
      </c>
      <c r="B154" s="52" t="s">
        <v>114</v>
      </c>
      <c r="C154" s="63">
        <f t="shared" si="7"/>
        <v>35732572.390000001</v>
      </c>
      <c r="D154" s="48">
        <v>16416.37</v>
      </c>
      <c r="E154" s="48">
        <v>144451.88</v>
      </c>
      <c r="F154" s="48">
        <v>0</v>
      </c>
      <c r="G154" s="48">
        <v>4104349.51</v>
      </c>
      <c r="H154" s="48">
        <v>11992928.77</v>
      </c>
      <c r="I154" s="48">
        <v>158411.69</v>
      </c>
      <c r="J154" s="48">
        <v>284246.96000000002</v>
      </c>
      <c r="K154" s="48">
        <v>16450474</v>
      </c>
      <c r="L154" s="48">
        <v>0</v>
      </c>
      <c r="M154" s="48">
        <v>366860.75</v>
      </c>
      <c r="N154" s="48">
        <v>2214432.46</v>
      </c>
      <c r="O154" s="60">
        <f t="shared" si="8"/>
        <v>0.71024040423929669</v>
      </c>
    </row>
    <row r="155" spans="1:17" ht="15.95" customHeight="1" x14ac:dyDescent="0.2">
      <c r="A155" s="47">
        <v>17</v>
      </c>
      <c r="B155" s="52" t="s">
        <v>81</v>
      </c>
      <c r="C155" s="63">
        <f t="shared" si="7"/>
        <v>33752516.370000005</v>
      </c>
      <c r="D155" s="48">
        <v>0</v>
      </c>
      <c r="E155" s="48">
        <v>12782298.9</v>
      </c>
      <c r="F155" s="48">
        <v>0</v>
      </c>
      <c r="G155" s="48">
        <v>0</v>
      </c>
      <c r="H155" s="48">
        <v>3303329.97</v>
      </c>
      <c r="I155" s="48">
        <v>0</v>
      </c>
      <c r="J155" s="48">
        <v>11496.53</v>
      </c>
      <c r="K155" s="48">
        <v>17165034.73</v>
      </c>
      <c r="L155" s="48">
        <v>0</v>
      </c>
      <c r="M155" s="48">
        <v>114356.77</v>
      </c>
      <c r="N155" s="48">
        <v>375999.47</v>
      </c>
      <c r="O155" s="60">
        <f t="shared" si="8"/>
        <v>0.67088371385853862</v>
      </c>
      <c r="P155" s="7"/>
      <c r="Q155" s="7"/>
    </row>
    <row r="156" spans="1:17" ht="15.95" customHeight="1" x14ac:dyDescent="0.2">
      <c r="A156" s="47">
        <v>18</v>
      </c>
      <c r="B156" s="52" t="s">
        <v>103</v>
      </c>
      <c r="C156" s="63">
        <f t="shared" si="7"/>
        <v>26920237.509999998</v>
      </c>
      <c r="D156" s="48">
        <v>0</v>
      </c>
      <c r="E156" s="48">
        <v>1627751.83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24931153.210000001</v>
      </c>
      <c r="M156" s="48">
        <v>0</v>
      </c>
      <c r="N156" s="48">
        <v>361332.47</v>
      </c>
      <c r="O156" s="60">
        <f t="shared" si="8"/>
        <v>0.53508155423680304</v>
      </c>
    </row>
    <row r="157" spans="1:17" ht="15.95" customHeight="1" x14ac:dyDescent="0.2">
      <c r="A157" s="47">
        <v>19</v>
      </c>
      <c r="B157" s="52" t="s">
        <v>83</v>
      </c>
      <c r="C157" s="63">
        <f t="shared" si="7"/>
        <v>25388077.780000001</v>
      </c>
      <c r="D157" s="48">
        <v>0</v>
      </c>
      <c r="E157" s="48">
        <v>0</v>
      </c>
      <c r="F157" s="48">
        <v>0</v>
      </c>
      <c r="G157" s="48">
        <v>0</v>
      </c>
      <c r="H157" s="48">
        <v>0</v>
      </c>
      <c r="I157" s="48">
        <v>0</v>
      </c>
      <c r="J157" s="48">
        <v>0</v>
      </c>
      <c r="K157" s="48">
        <v>25388077.780000001</v>
      </c>
      <c r="L157" s="48">
        <v>0</v>
      </c>
      <c r="M157" s="48">
        <v>0</v>
      </c>
      <c r="N157" s="48">
        <v>0</v>
      </c>
      <c r="O157" s="60">
        <f t="shared" si="8"/>
        <v>0.5046274986452467</v>
      </c>
    </row>
    <row r="158" spans="1:17" ht="15.95" customHeight="1" x14ac:dyDescent="0.2">
      <c r="A158" s="47">
        <v>20</v>
      </c>
      <c r="B158" s="52" t="s">
        <v>110</v>
      </c>
      <c r="C158" s="63">
        <f t="shared" si="7"/>
        <v>19249154.469999999</v>
      </c>
      <c r="D158" s="48">
        <v>0</v>
      </c>
      <c r="E158" s="48">
        <v>19249154.469999999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60">
        <f t="shared" si="8"/>
        <v>0.38260685804595279</v>
      </c>
    </row>
    <row r="159" spans="1:17" ht="15.95" customHeight="1" x14ac:dyDescent="0.2">
      <c r="A159" s="47">
        <v>21</v>
      </c>
      <c r="B159" s="51" t="s">
        <v>109</v>
      </c>
      <c r="C159" s="63">
        <f t="shared" si="7"/>
        <v>18856220.280000001</v>
      </c>
      <c r="D159" s="48">
        <v>0</v>
      </c>
      <c r="E159" s="48">
        <v>0</v>
      </c>
      <c r="F159" s="48">
        <v>18856220.280000001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60">
        <f t="shared" si="8"/>
        <v>0.37479668040469405</v>
      </c>
    </row>
    <row r="160" spans="1:17" ht="15.95" customHeight="1" x14ac:dyDescent="0.2">
      <c r="A160" s="47">
        <v>22</v>
      </c>
      <c r="B160" s="52" t="s">
        <v>100</v>
      </c>
      <c r="C160" s="63">
        <f t="shared" si="7"/>
        <v>18163244.300000001</v>
      </c>
      <c r="D160" s="48">
        <v>0</v>
      </c>
      <c r="E160" s="48">
        <v>1122688.01</v>
      </c>
      <c r="F160" s="48">
        <v>17040556.289999999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60">
        <f t="shared" si="8"/>
        <v>0.36102270592584956</v>
      </c>
    </row>
    <row r="161" spans="1:15" ht="15.95" customHeight="1" x14ac:dyDescent="0.2">
      <c r="A161" s="47">
        <v>23</v>
      </c>
      <c r="B161" s="52" t="s">
        <v>119</v>
      </c>
      <c r="C161" s="63">
        <f t="shared" si="7"/>
        <v>17134779.359999999</v>
      </c>
      <c r="D161" s="48">
        <v>1533.88</v>
      </c>
      <c r="E161" s="48">
        <v>0</v>
      </c>
      <c r="F161" s="48">
        <v>64981.81</v>
      </c>
      <c r="G161" s="48">
        <v>0</v>
      </c>
      <c r="H161" s="48">
        <v>1318573.03</v>
      </c>
      <c r="I161" s="48">
        <v>153172.42000000001</v>
      </c>
      <c r="J161" s="48">
        <v>42011.92</v>
      </c>
      <c r="K161" s="48">
        <v>14502348.560000001</v>
      </c>
      <c r="L161" s="48">
        <v>0</v>
      </c>
      <c r="M161" s="48">
        <v>369655.28</v>
      </c>
      <c r="N161" s="48">
        <v>682502.46</v>
      </c>
      <c r="O161" s="60">
        <f t="shared" si="8"/>
        <v>0.34058036702119321</v>
      </c>
    </row>
    <row r="162" spans="1:15" ht="15.95" customHeight="1" x14ac:dyDescent="0.2">
      <c r="A162" s="47">
        <v>24</v>
      </c>
      <c r="B162" s="52" t="s">
        <v>124</v>
      </c>
      <c r="C162" s="63">
        <f t="shared" si="7"/>
        <v>16546700.719999999</v>
      </c>
      <c r="D162" s="48">
        <v>0</v>
      </c>
      <c r="E162" s="48">
        <v>450727.58</v>
      </c>
      <c r="F162" s="48">
        <v>35178</v>
      </c>
      <c r="G162" s="48">
        <v>12250</v>
      </c>
      <c r="H162" s="48">
        <v>734257.79</v>
      </c>
      <c r="I162" s="48">
        <v>105427.09</v>
      </c>
      <c r="J162" s="48">
        <v>165104.20000000001</v>
      </c>
      <c r="K162" s="48">
        <v>8406604.8499999996</v>
      </c>
      <c r="L162" s="48">
        <v>0</v>
      </c>
      <c r="M162" s="48">
        <v>6229254.0499999998</v>
      </c>
      <c r="N162" s="48">
        <v>407897.16</v>
      </c>
      <c r="O162" s="60">
        <f t="shared" si="8"/>
        <v>0.32889139018405439</v>
      </c>
    </row>
    <row r="163" spans="1:15" ht="15.95" customHeight="1" x14ac:dyDescent="0.2">
      <c r="A163" s="47">
        <v>25</v>
      </c>
      <c r="B163" s="52" t="s">
        <v>92</v>
      </c>
      <c r="C163" s="63">
        <f t="shared" si="7"/>
        <v>14132703.209999999</v>
      </c>
      <c r="D163" s="48">
        <v>202107.7</v>
      </c>
      <c r="E163" s="48">
        <v>0</v>
      </c>
      <c r="F163" s="48">
        <v>7839147.8099999996</v>
      </c>
      <c r="G163" s="48">
        <v>0</v>
      </c>
      <c r="H163" s="48">
        <v>0</v>
      </c>
      <c r="I163" s="48">
        <v>0</v>
      </c>
      <c r="J163" s="48">
        <v>0</v>
      </c>
      <c r="K163" s="48">
        <v>5838522.46</v>
      </c>
      <c r="L163" s="48">
        <v>0</v>
      </c>
      <c r="M163" s="48">
        <v>252925.24</v>
      </c>
      <c r="N163" s="48">
        <v>0</v>
      </c>
      <c r="O163" s="60">
        <f t="shared" si="8"/>
        <v>0.28090943834968618</v>
      </c>
    </row>
    <row r="164" spans="1:15" ht="15.95" customHeight="1" x14ac:dyDescent="0.2">
      <c r="A164" s="47">
        <v>26</v>
      </c>
      <c r="B164" s="52" t="s">
        <v>118</v>
      </c>
      <c r="C164" s="63">
        <f t="shared" si="7"/>
        <v>11894794.82</v>
      </c>
      <c r="D164" s="48">
        <v>0</v>
      </c>
      <c r="E164" s="48">
        <v>7597360.6399999997</v>
      </c>
      <c r="F164" s="48">
        <v>0</v>
      </c>
      <c r="G164" s="48">
        <v>0</v>
      </c>
      <c r="H164" s="48">
        <v>3809921.75</v>
      </c>
      <c r="I164" s="48">
        <v>410114.6</v>
      </c>
      <c r="J164" s="48">
        <v>699.63</v>
      </c>
      <c r="K164" s="48">
        <v>29728.2</v>
      </c>
      <c r="L164" s="48">
        <v>0</v>
      </c>
      <c r="M164" s="48">
        <v>6692.47</v>
      </c>
      <c r="N164" s="48">
        <v>40277.53</v>
      </c>
      <c r="O164" s="60">
        <f t="shared" si="8"/>
        <v>0.23642753141569417</v>
      </c>
    </row>
    <row r="165" spans="1:15" ht="15.95" customHeight="1" x14ac:dyDescent="0.2">
      <c r="A165" s="47">
        <v>27</v>
      </c>
      <c r="B165" s="52" t="s">
        <v>98</v>
      </c>
      <c r="C165" s="63">
        <f t="shared" si="7"/>
        <v>8762750.7799999993</v>
      </c>
      <c r="D165" s="48">
        <v>180117.51</v>
      </c>
      <c r="E165" s="48">
        <v>45022.97</v>
      </c>
      <c r="F165" s="48">
        <v>0</v>
      </c>
      <c r="G165" s="48">
        <v>139756.01999999999</v>
      </c>
      <c r="H165" s="48">
        <v>3103433.4</v>
      </c>
      <c r="I165" s="48">
        <v>441943.53</v>
      </c>
      <c r="J165" s="48">
        <v>96873.75</v>
      </c>
      <c r="K165" s="48">
        <v>4156493.27</v>
      </c>
      <c r="L165" s="48">
        <v>0</v>
      </c>
      <c r="M165" s="48">
        <v>84846.46</v>
      </c>
      <c r="N165" s="48">
        <v>514263.87</v>
      </c>
      <c r="O165" s="60">
        <f t="shared" si="8"/>
        <v>0.1741732889618981</v>
      </c>
    </row>
    <row r="166" spans="1:15" ht="15.95" customHeight="1" x14ac:dyDescent="0.2">
      <c r="A166" s="47">
        <v>28</v>
      </c>
      <c r="B166" s="52" t="s">
        <v>82</v>
      </c>
      <c r="C166" s="63">
        <f t="shared" si="7"/>
        <v>5404433.9699999997</v>
      </c>
      <c r="D166" s="48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5404433.9699999997</v>
      </c>
      <c r="L166" s="48">
        <v>0</v>
      </c>
      <c r="M166" s="48">
        <v>0</v>
      </c>
      <c r="N166" s="48">
        <v>0</v>
      </c>
      <c r="O166" s="60">
        <f t="shared" si="8"/>
        <v>0.10742152357918686</v>
      </c>
    </row>
    <row r="167" spans="1:15" ht="15.95" customHeight="1" x14ac:dyDescent="0.2">
      <c r="A167" s="47">
        <v>29</v>
      </c>
      <c r="B167" s="52" t="s">
        <v>117</v>
      </c>
      <c r="C167" s="63">
        <f t="shared" si="7"/>
        <v>4238844.2799999993</v>
      </c>
      <c r="D167" s="48">
        <v>0</v>
      </c>
      <c r="E167" s="48">
        <v>0</v>
      </c>
      <c r="F167" s="48">
        <v>0</v>
      </c>
      <c r="G167" s="48">
        <v>0</v>
      </c>
      <c r="H167" s="48">
        <v>380627.57</v>
      </c>
      <c r="I167" s="48">
        <v>171162.52</v>
      </c>
      <c r="J167" s="48">
        <v>6173.28</v>
      </c>
      <c r="K167" s="48">
        <v>2790393.32</v>
      </c>
      <c r="L167" s="48">
        <v>0</v>
      </c>
      <c r="M167" s="48">
        <v>230595.61</v>
      </c>
      <c r="N167" s="48">
        <v>659891.98</v>
      </c>
      <c r="O167" s="60">
        <f t="shared" si="8"/>
        <v>8.4253617178067078E-2</v>
      </c>
    </row>
    <row r="168" spans="1:15" ht="15.95" customHeight="1" x14ac:dyDescent="0.2">
      <c r="A168" s="47">
        <v>30</v>
      </c>
      <c r="B168" s="52" t="s">
        <v>163</v>
      </c>
      <c r="C168" s="63">
        <f t="shared" si="7"/>
        <v>1652327.26</v>
      </c>
      <c r="D168" s="48">
        <v>0</v>
      </c>
      <c r="E168" s="48">
        <v>0</v>
      </c>
      <c r="F168" s="48">
        <v>0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1652327.26</v>
      </c>
      <c r="N168" s="48">
        <v>0</v>
      </c>
      <c r="O168" s="60">
        <f t="shared" si="8"/>
        <v>3.2842571989203748E-2</v>
      </c>
    </row>
    <row r="169" spans="1:15" ht="15.95" customHeight="1" x14ac:dyDescent="0.2">
      <c r="A169" s="47">
        <v>31</v>
      </c>
      <c r="B169" s="52" t="s">
        <v>88</v>
      </c>
      <c r="C169" s="63">
        <f t="shared" si="7"/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60">
        <f t="shared" si="8"/>
        <v>0</v>
      </c>
    </row>
    <row r="170" spans="1:15" ht="15.95" customHeight="1" x14ac:dyDescent="0.2">
      <c r="A170" s="47">
        <v>32</v>
      </c>
      <c r="B170" s="52" t="s">
        <v>85</v>
      </c>
      <c r="C170" s="63">
        <f t="shared" si="7"/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60">
        <f t="shared" si="8"/>
        <v>0</v>
      </c>
    </row>
    <row r="171" spans="1:15" ht="15.95" customHeight="1" x14ac:dyDescent="0.2">
      <c r="A171" s="47">
        <v>33</v>
      </c>
      <c r="B171" s="52" t="s">
        <v>84</v>
      </c>
      <c r="C171" s="63">
        <f t="shared" si="7"/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60">
        <f t="shared" si="8"/>
        <v>0</v>
      </c>
    </row>
    <row r="172" spans="1:15" ht="15.95" customHeight="1" x14ac:dyDescent="0.2">
      <c r="A172" s="47">
        <v>34</v>
      </c>
      <c r="B172" s="52" t="s">
        <v>106</v>
      </c>
      <c r="C172" s="63">
        <f t="shared" si="7"/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60">
        <f t="shared" si="8"/>
        <v>0</v>
      </c>
    </row>
    <row r="173" spans="1:15" ht="15.95" customHeight="1" x14ac:dyDescent="0.2">
      <c r="A173" s="47">
        <v>35</v>
      </c>
      <c r="B173" s="52" t="s">
        <v>104</v>
      </c>
      <c r="C173" s="63">
        <f t="shared" si="7"/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60">
        <f t="shared" si="8"/>
        <v>0</v>
      </c>
    </row>
    <row r="174" spans="1:15" ht="15.95" customHeight="1" x14ac:dyDescent="0.2">
      <c r="A174" s="47">
        <v>36</v>
      </c>
      <c r="B174" s="52" t="s">
        <v>102</v>
      </c>
      <c r="C174" s="63">
        <f t="shared" si="7"/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60">
        <f t="shared" si="8"/>
        <v>0</v>
      </c>
    </row>
    <row r="175" spans="1:15" ht="15.95" customHeight="1" x14ac:dyDescent="0.2">
      <c r="A175" s="47">
        <v>37</v>
      </c>
      <c r="B175" s="52" t="s">
        <v>120</v>
      </c>
      <c r="C175" s="63">
        <f t="shared" si="7"/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60">
        <f t="shared" si="8"/>
        <v>0</v>
      </c>
    </row>
    <row r="176" spans="1:15" ht="15.95" customHeight="1" x14ac:dyDescent="0.2">
      <c r="A176" s="47">
        <v>38</v>
      </c>
      <c r="B176" s="52" t="s">
        <v>105</v>
      </c>
      <c r="C176" s="63">
        <f t="shared" si="7"/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60">
        <f>(C176/$C$138*100)</f>
        <v>0</v>
      </c>
    </row>
    <row r="177" spans="1:15" x14ac:dyDescent="0.2">
      <c r="A177" s="81" t="s">
        <v>97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7" spans="1:15" ht="19.5" hidden="1" customHeight="1" x14ac:dyDescent="0.3">
      <c r="A197" s="187" t="s">
        <v>42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</row>
    <row r="198" spans="1:15" ht="12.75" hidden="1" customHeight="1" x14ac:dyDescent="0.2">
      <c r="A198" s="188" t="s">
        <v>56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</row>
    <row r="199" spans="1:15" ht="12.75" hidden="1" customHeight="1" x14ac:dyDescent="0.2">
      <c r="A199" s="189" t="s">
        <v>139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</row>
    <row r="200" spans="1:15" ht="12.75" hidden="1" customHeight="1" x14ac:dyDescent="0.2">
      <c r="A200" s="188" t="s">
        <v>113</v>
      </c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108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112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0</v>
      </c>
      <c r="D203" s="87">
        <f t="shared" ref="D203:O203" si="9">SUM(D204:D241)</f>
        <v>0</v>
      </c>
      <c r="E203" s="87">
        <f t="shared" si="9"/>
        <v>0</v>
      </c>
      <c r="F203" s="87">
        <f t="shared" si="9"/>
        <v>0</v>
      </c>
      <c r="G203" s="87">
        <f t="shared" si="9"/>
        <v>0</v>
      </c>
      <c r="H203" s="87">
        <f t="shared" si="9"/>
        <v>0</v>
      </c>
      <c r="I203" s="87">
        <f t="shared" si="9"/>
        <v>0</v>
      </c>
      <c r="J203" s="87">
        <f t="shared" si="9"/>
        <v>0</v>
      </c>
      <c r="K203" s="87">
        <f t="shared" si="9"/>
        <v>0</v>
      </c>
      <c r="L203" s="87">
        <f t="shared" si="9"/>
        <v>0</v>
      </c>
      <c r="M203" s="87">
        <f t="shared" si="9"/>
        <v>0</v>
      </c>
      <c r="N203" s="87">
        <f t="shared" si="9"/>
        <v>0</v>
      </c>
      <c r="O203" s="115" t="e">
        <f t="shared" si="9"/>
        <v>#DIV/0!</v>
      </c>
    </row>
    <row r="204" spans="1:15" ht="15.95" hidden="1" customHeight="1" x14ac:dyDescent="0.2">
      <c r="A204" s="47">
        <v>1</v>
      </c>
      <c r="B204" s="103" t="s">
        <v>90</v>
      </c>
      <c r="C204" s="63">
        <f>SUM(D204:N204)</f>
        <v>0</v>
      </c>
      <c r="D204" s="48">
        <f>'PNC, Exon. &amp; no Exon.'!F186</f>
        <v>0</v>
      </c>
      <c r="E204" s="48">
        <f>'PNC, Exon. &amp; no Exon.'!I186</f>
        <v>0</v>
      </c>
      <c r="F204" s="48">
        <f>'PNC, Exon. &amp; no Exon.'!L186</f>
        <v>0</v>
      </c>
      <c r="G204" s="48">
        <f>'PNC, Exon. &amp; no Exon.'!O186</f>
        <v>0</v>
      </c>
      <c r="H204" s="48">
        <f>'PNC, Exon. &amp; no Exon.'!R186</f>
        <v>0</v>
      </c>
      <c r="I204" s="48">
        <f>'PNC, Exon. &amp; no Exon.'!U186</f>
        <v>0</v>
      </c>
      <c r="J204" s="48">
        <f>'PNC, Exon. &amp; no Exon.'!X186</f>
        <v>0</v>
      </c>
      <c r="K204" s="48">
        <f>'PNC, Exon. &amp; no Exon.'!AA186</f>
        <v>0</v>
      </c>
      <c r="L204" s="48">
        <f>'PNC, Exon. &amp; no Exon.'!AD186</f>
        <v>0</v>
      </c>
      <c r="M204" s="48">
        <f>'PNC, Exon. &amp; no Exon.'!AG186</f>
        <v>0</v>
      </c>
      <c r="N204" s="48">
        <f>'PNC, Exon. &amp; no Exon.'!AJ186</f>
        <v>0</v>
      </c>
      <c r="O204" s="60" t="e">
        <f>(C204/$C$203*100)</f>
        <v>#DIV/0!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0">SUM(D205:N205)</f>
        <v>0</v>
      </c>
      <c r="D205" s="48">
        <f>'PNC, Exon. &amp; no Exon.'!F187</f>
        <v>0</v>
      </c>
      <c r="E205" s="48">
        <f>'PNC, Exon. &amp; no Exon.'!I187</f>
        <v>0</v>
      </c>
      <c r="F205" s="48">
        <f>'PNC, Exon. &amp; no Exon.'!L187</f>
        <v>0</v>
      </c>
      <c r="G205" s="48">
        <f>'PNC, Exon. &amp; no Exon.'!O187</f>
        <v>0</v>
      </c>
      <c r="H205" s="48">
        <f>'PNC, Exon. &amp; no Exon.'!R187</f>
        <v>0</v>
      </c>
      <c r="I205" s="48">
        <f>'PNC, Exon. &amp; no Exon.'!U187</f>
        <v>0</v>
      </c>
      <c r="J205" s="48">
        <f>'PNC, Exon. &amp; no Exon.'!X187</f>
        <v>0</v>
      </c>
      <c r="K205" s="48">
        <f>'PNC, Exon. &amp; no Exon.'!AA187</f>
        <v>0</v>
      </c>
      <c r="L205" s="48">
        <f>'PNC, Exon. &amp; no Exon.'!AD187</f>
        <v>0</v>
      </c>
      <c r="M205" s="48">
        <f>'PNC, Exon. &amp; no Exon.'!AG187</f>
        <v>0</v>
      </c>
      <c r="N205" s="48">
        <f>'PNC, Exon. &amp; no Exon.'!AJ187</f>
        <v>0</v>
      </c>
      <c r="O205" s="60" t="e">
        <f t="shared" ref="O205:O241" si="11">(C205/$C$203*100)</f>
        <v>#DIV/0!</v>
      </c>
    </row>
    <row r="206" spans="1:15" ht="15.95" hidden="1" customHeight="1" x14ac:dyDescent="0.2">
      <c r="A206" s="47">
        <v>3</v>
      </c>
      <c r="B206" s="52" t="s">
        <v>99</v>
      </c>
      <c r="C206" s="63">
        <f t="shared" si="10"/>
        <v>0</v>
      </c>
      <c r="D206" s="48">
        <f>'PNC, Exon. &amp; no Exon.'!F188</f>
        <v>0</v>
      </c>
      <c r="E206" s="48">
        <f>'PNC, Exon. &amp; no Exon.'!I188</f>
        <v>0</v>
      </c>
      <c r="F206" s="48">
        <f>'PNC, Exon. &amp; no Exon.'!L188</f>
        <v>0</v>
      </c>
      <c r="G206" s="48">
        <f>'PNC, Exon. &amp; no Exon.'!O188</f>
        <v>0</v>
      </c>
      <c r="H206" s="48">
        <f>'PNC, Exon. &amp; no Exon.'!R188</f>
        <v>0</v>
      </c>
      <c r="I206" s="48">
        <f>'PNC, Exon. &amp; no Exon.'!U188</f>
        <v>0</v>
      </c>
      <c r="J206" s="48">
        <f>'PNC, Exon. &amp; no Exon.'!X188</f>
        <v>0</v>
      </c>
      <c r="K206" s="48">
        <f>'PNC, Exon. &amp; no Exon.'!AA188</f>
        <v>0</v>
      </c>
      <c r="L206" s="48">
        <f>'PNC, Exon. &amp; no Exon.'!AD188</f>
        <v>0</v>
      </c>
      <c r="M206" s="48">
        <f>'PNC, Exon. &amp; no Exon.'!AG188</f>
        <v>0</v>
      </c>
      <c r="N206" s="48">
        <f>'PNC, Exon. &amp; no Exon.'!AJ188</f>
        <v>0</v>
      </c>
      <c r="O206" s="60" t="e">
        <f t="shared" si="11"/>
        <v>#DIV/0!</v>
      </c>
    </row>
    <row r="207" spans="1:15" ht="15.95" hidden="1" customHeight="1" x14ac:dyDescent="0.2">
      <c r="A207" s="47">
        <v>4</v>
      </c>
      <c r="B207" s="52" t="s">
        <v>96</v>
      </c>
      <c r="C207" s="63">
        <f t="shared" si="10"/>
        <v>0</v>
      </c>
      <c r="D207" s="48">
        <f>'PNC, Exon. &amp; no Exon.'!F189</f>
        <v>0</v>
      </c>
      <c r="E207" s="48">
        <f>'PNC, Exon. &amp; no Exon.'!I189</f>
        <v>0</v>
      </c>
      <c r="F207" s="48">
        <f>'PNC, Exon. &amp; no Exon.'!L189</f>
        <v>0</v>
      </c>
      <c r="G207" s="48">
        <f>'PNC, Exon. &amp; no Exon.'!O189</f>
        <v>0</v>
      </c>
      <c r="H207" s="48">
        <f>'PNC, Exon. &amp; no Exon.'!R189</f>
        <v>0</v>
      </c>
      <c r="I207" s="48">
        <f>'PNC, Exon. &amp; no Exon.'!U189</f>
        <v>0</v>
      </c>
      <c r="J207" s="48">
        <f>'PNC, Exon. &amp; no Exon.'!X189</f>
        <v>0</v>
      </c>
      <c r="K207" s="48">
        <f>'PNC, Exon. &amp; no Exon.'!AA189</f>
        <v>0</v>
      </c>
      <c r="L207" s="48">
        <f>'PNC, Exon. &amp; no Exon.'!AD189</f>
        <v>0</v>
      </c>
      <c r="M207" s="48">
        <f>'PNC, Exon. &amp; no Exon.'!AG189</f>
        <v>0</v>
      </c>
      <c r="N207" s="48">
        <f>'PNC, Exon. &amp; no Exon.'!AJ189</f>
        <v>0</v>
      </c>
      <c r="O207" s="60" t="e">
        <f t="shared" si="11"/>
        <v>#DIV/0!</v>
      </c>
    </row>
    <row r="208" spans="1:15" ht="15.95" hidden="1" customHeight="1" x14ac:dyDescent="0.2">
      <c r="A208" s="47">
        <v>5</v>
      </c>
      <c r="B208" s="52" t="s">
        <v>91</v>
      </c>
      <c r="C208" s="63">
        <f t="shared" si="10"/>
        <v>0</v>
      </c>
      <c r="D208" s="48">
        <f>'PNC, Exon. &amp; no Exon.'!F190</f>
        <v>0</v>
      </c>
      <c r="E208" s="48">
        <f>'PNC, Exon. &amp; no Exon.'!I190</f>
        <v>0</v>
      </c>
      <c r="F208" s="48">
        <f>'PNC, Exon. &amp; no Exon.'!L190</f>
        <v>0</v>
      </c>
      <c r="G208" s="48">
        <f>'PNC, Exon. &amp; no Exon.'!O190</f>
        <v>0</v>
      </c>
      <c r="H208" s="48">
        <f>'PNC, Exon. &amp; no Exon.'!R190</f>
        <v>0</v>
      </c>
      <c r="I208" s="48">
        <f>'PNC, Exon. &amp; no Exon.'!U190</f>
        <v>0</v>
      </c>
      <c r="J208" s="48">
        <f>'PNC, Exon. &amp; no Exon.'!X190</f>
        <v>0</v>
      </c>
      <c r="K208" s="48">
        <f>'PNC, Exon. &amp; no Exon.'!AA190</f>
        <v>0</v>
      </c>
      <c r="L208" s="48">
        <f>'PNC, Exon. &amp; no Exon.'!AD190</f>
        <v>0</v>
      </c>
      <c r="M208" s="48">
        <f>'PNC, Exon. &amp; no Exon.'!AG190</f>
        <v>0</v>
      </c>
      <c r="N208" s="48">
        <f>'PNC, Exon. &amp; no Exon.'!AJ190</f>
        <v>0</v>
      </c>
      <c r="O208" s="60" t="e">
        <f t="shared" si="11"/>
        <v>#DIV/0!</v>
      </c>
    </row>
    <row r="209" spans="1:108" ht="15.95" hidden="1" customHeight="1" x14ac:dyDescent="0.2">
      <c r="A209" s="47">
        <v>6</v>
      </c>
      <c r="B209" s="52" t="s">
        <v>88</v>
      </c>
      <c r="C209" s="63">
        <f t="shared" si="10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 t="e">
        <f t="shared" si="11"/>
        <v>#DIV/0!</v>
      </c>
    </row>
    <row r="210" spans="1:108" ht="15.95" hidden="1" customHeight="1" x14ac:dyDescent="0.2">
      <c r="A210" s="47">
        <v>7</v>
      </c>
      <c r="B210" s="52" t="s">
        <v>93</v>
      </c>
      <c r="C210" s="63">
        <f t="shared" si="10"/>
        <v>0</v>
      </c>
      <c r="D210" s="48">
        <f>'PNC, Exon. &amp; no Exon.'!F192</f>
        <v>0</v>
      </c>
      <c r="E210" s="48">
        <f>'PNC, Exon. &amp; no Exon.'!I192</f>
        <v>0</v>
      </c>
      <c r="F210" s="48">
        <f>'PNC, Exon. &amp; no Exon.'!L192</f>
        <v>0</v>
      </c>
      <c r="G210" s="48">
        <f>'PNC, Exon. &amp; no Exon.'!O192</f>
        <v>0</v>
      </c>
      <c r="H210" s="48">
        <f>'PNC, Exon. &amp; no Exon.'!R192</f>
        <v>0</v>
      </c>
      <c r="I210" s="48">
        <f>'PNC, Exon. &amp; no Exon.'!U192</f>
        <v>0</v>
      </c>
      <c r="J210" s="48">
        <f>'PNC, Exon. &amp; no Exon.'!X192</f>
        <v>0</v>
      </c>
      <c r="K210" s="48">
        <f>'PNC, Exon. &amp; no Exon.'!AA192</f>
        <v>0</v>
      </c>
      <c r="L210" s="48">
        <f>'PNC, Exon. &amp; no Exon.'!AD192</f>
        <v>0</v>
      </c>
      <c r="M210" s="48">
        <f>'PNC, Exon. &amp; no Exon.'!AG192</f>
        <v>0</v>
      </c>
      <c r="N210" s="48">
        <f>'PNC, Exon. &amp; no Exon.'!AJ192</f>
        <v>0</v>
      </c>
      <c r="O210" s="60" t="e">
        <f t="shared" si="11"/>
        <v>#DIV/0!</v>
      </c>
    </row>
    <row r="211" spans="1:108" ht="15.95" hidden="1" customHeight="1" x14ac:dyDescent="0.2">
      <c r="A211" s="47">
        <v>8</v>
      </c>
      <c r="B211" s="52" t="s">
        <v>89</v>
      </c>
      <c r="C211" s="63">
        <f t="shared" si="10"/>
        <v>0</v>
      </c>
      <c r="D211" s="48">
        <f>'PNC, Exon. &amp; no Exon.'!F193</f>
        <v>0</v>
      </c>
      <c r="E211" s="48">
        <f>'PNC, Exon. &amp; no Exon.'!I193</f>
        <v>0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0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0</v>
      </c>
      <c r="O211" s="60" t="e">
        <f t="shared" si="11"/>
        <v>#DIV/0!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0"/>
        <v>0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0</v>
      </c>
      <c r="I212" s="48">
        <f>'PNC, Exon. &amp; no Exon.'!U194</f>
        <v>0</v>
      </c>
      <c r="J212" s="48">
        <f>'PNC, Exon. &amp; no Exon.'!X194</f>
        <v>0</v>
      </c>
      <c r="K212" s="48">
        <f>'PNC, Exon. &amp; no Exon.'!AA194</f>
        <v>0</v>
      </c>
      <c r="L212" s="48">
        <f>'PNC, Exon. &amp; no Exon.'!AD194</f>
        <v>0</v>
      </c>
      <c r="M212" s="48">
        <f>'PNC, Exon. &amp; no Exon.'!AG194</f>
        <v>0</v>
      </c>
      <c r="N212" s="48">
        <f>'PNC, Exon. &amp; no Exon.'!AJ194</f>
        <v>0</v>
      </c>
      <c r="O212" s="60" t="e">
        <f t="shared" si="11"/>
        <v>#DIV/0!</v>
      </c>
    </row>
    <row r="213" spans="1:108" ht="15.95" hidden="1" customHeight="1" x14ac:dyDescent="0.2">
      <c r="A213" s="47">
        <v>10</v>
      </c>
      <c r="B213" s="52" t="s">
        <v>95</v>
      </c>
      <c r="C213" s="63">
        <f t="shared" si="10"/>
        <v>0</v>
      </c>
      <c r="D213" s="48">
        <f>'PNC, Exon. &amp; no Exon.'!F195</f>
        <v>0</v>
      </c>
      <c r="E213" s="48">
        <f>'PNC, Exon. &amp; no Exon.'!I195</f>
        <v>0</v>
      </c>
      <c r="F213" s="48">
        <f>'PNC, Exon. &amp; no Exon.'!L195</f>
        <v>0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 t="e">
        <f t="shared" si="11"/>
        <v>#DIV/0!</v>
      </c>
    </row>
    <row r="214" spans="1:108" ht="15.95" hidden="1" customHeight="1" x14ac:dyDescent="0.2">
      <c r="A214" s="47">
        <v>11</v>
      </c>
      <c r="B214" s="52" t="s">
        <v>98</v>
      </c>
      <c r="C214" s="63">
        <f>SUM(D214:N214)</f>
        <v>0</v>
      </c>
      <c r="D214" s="48">
        <f>'PNC, Exon. &amp; no Exon.'!F196</f>
        <v>0</v>
      </c>
      <c r="E214" s="48">
        <f>'PNC, Exon. &amp; no Exon.'!I196</f>
        <v>0</v>
      </c>
      <c r="F214" s="48">
        <f>'PNC, Exon. &amp; no Exon.'!L196</f>
        <v>0</v>
      </c>
      <c r="G214" s="48">
        <f>'PNC, Exon. &amp; no Exon.'!O196</f>
        <v>0</v>
      </c>
      <c r="H214" s="48">
        <f>'PNC, Exon. &amp; no Exon.'!R196</f>
        <v>0</v>
      </c>
      <c r="I214" s="48">
        <f>'PNC, Exon. &amp; no Exon.'!U196</f>
        <v>0</v>
      </c>
      <c r="J214" s="48">
        <f>'PNC, Exon. &amp; no Exon.'!X196</f>
        <v>0</v>
      </c>
      <c r="K214" s="48">
        <f>'PNC, Exon. &amp; no Exon.'!AA196</f>
        <v>0</v>
      </c>
      <c r="L214" s="48">
        <f>'PNC, Exon. &amp; no Exon.'!AD196</f>
        <v>0</v>
      </c>
      <c r="M214" s="48">
        <f>'PNC, Exon. &amp; no Exon.'!AG196</f>
        <v>0</v>
      </c>
      <c r="N214" s="48">
        <f>'PNC, Exon. &amp; no Exon.'!AJ196</f>
        <v>0</v>
      </c>
      <c r="O214" s="60" t="e">
        <f t="shared" si="11"/>
        <v>#DIV/0!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0"/>
        <v>0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0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 t="e">
        <f t="shared" si="11"/>
        <v>#DIV/0!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0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 t="e">
        <f t="shared" si="11"/>
        <v>#DIV/0!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0"/>
        <v>0</v>
      </c>
      <c r="D217" s="48">
        <f>'PNC, Exon. &amp; no Exon.'!F199</f>
        <v>0</v>
      </c>
      <c r="E217" s="48">
        <f>'PNC, Exon. &amp; no Exon.'!I199</f>
        <v>0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0</v>
      </c>
      <c r="I217" s="48">
        <f>'PNC, Exon. &amp; no Exon.'!U199</f>
        <v>0</v>
      </c>
      <c r="J217" s="48">
        <f>'PNC, Exon. &amp; no Exon.'!X199</f>
        <v>0</v>
      </c>
      <c r="K217" s="48">
        <f>'PNC, Exon. &amp; no Exon.'!AA199</f>
        <v>0</v>
      </c>
      <c r="L217" s="48">
        <f>'PNC, Exon. &amp; no Exon.'!AD199</f>
        <v>0</v>
      </c>
      <c r="M217" s="48">
        <f>'PNC, Exon. &amp; no Exon.'!AG199</f>
        <v>0</v>
      </c>
      <c r="N217" s="48">
        <f>'PNC, Exon. &amp; no Exon.'!AJ199</f>
        <v>0</v>
      </c>
      <c r="O217" s="60" t="e">
        <f t="shared" si="11"/>
        <v>#DIV/0!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0"/>
        <v>0</v>
      </c>
      <c r="D218" s="48">
        <f>'PNC, Exon. &amp; no Exon.'!F200</f>
        <v>0</v>
      </c>
      <c r="E218" s="48">
        <f>'PNC, Exon. &amp; no Exon.'!I200</f>
        <v>0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0</v>
      </c>
      <c r="I218" s="48">
        <f>'PNC, Exon. &amp; no Exon.'!U200</f>
        <v>0</v>
      </c>
      <c r="J218" s="48">
        <f>'PNC, Exon. &amp; no Exon.'!X200</f>
        <v>0</v>
      </c>
      <c r="K218" s="48">
        <f>'PNC, Exon. &amp; no Exon.'!AA200</f>
        <v>0</v>
      </c>
      <c r="L218" s="48">
        <f>'PNC, Exon. &amp; no Exon.'!AD200</f>
        <v>0</v>
      </c>
      <c r="M218" s="48">
        <f>'PNC, Exon. &amp; no Exon.'!AG200</f>
        <v>0</v>
      </c>
      <c r="N218" s="48">
        <f>'PNC, Exon. &amp; no Exon.'!AJ200</f>
        <v>0</v>
      </c>
      <c r="O218" s="60" t="e">
        <f t="shared" si="11"/>
        <v>#DIV/0!</v>
      </c>
    </row>
    <row r="219" spans="1:108" ht="15.95" hidden="1" customHeight="1" x14ac:dyDescent="0.2">
      <c r="A219" s="47">
        <v>16</v>
      </c>
      <c r="B219" s="52" t="s">
        <v>107</v>
      </c>
      <c r="C219" s="63">
        <f t="shared" si="10"/>
        <v>0</v>
      </c>
      <c r="D219" s="48">
        <f>'PNC, Exon. &amp; no Exon.'!F201</f>
        <v>0</v>
      </c>
      <c r="E219" s="48">
        <f>'PNC, Exon. &amp; no Exon.'!I201</f>
        <v>0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0</v>
      </c>
      <c r="I219" s="48">
        <f>'PNC, Exon. &amp; no Exon.'!U201</f>
        <v>0</v>
      </c>
      <c r="J219" s="48">
        <f>'PNC, Exon. &amp; no Exon.'!X201</f>
        <v>0</v>
      </c>
      <c r="K219" s="48">
        <f>'PNC, Exon. &amp; no Exon.'!AA201</f>
        <v>0</v>
      </c>
      <c r="L219" s="48">
        <f>'PNC, Exon. &amp; no Exon.'!AD201</f>
        <v>0</v>
      </c>
      <c r="M219" s="48">
        <f>'PNC, Exon. &amp; no Exon.'!AG201</f>
        <v>0</v>
      </c>
      <c r="N219" s="48">
        <f>'PNC, Exon. &amp; no Exon.'!AJ201</f>
        <v>0</v>
      </c>
      <c r="O219" s="60" t="e">
        <f t="shared" si="11"/>
        <v>#DIV/0!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0"/>
        <v>0</v>
      </c>
      <c r="D220" s="48">
        <f>'PNC, Exon. &amp; no Exon.'!F202</f>
        <v>0</v>
      </c>
      <c r="E220" s="48">
        <f>'PNC, Exon. &amp; no Exon.'!I202</f>
        <v>0</v>
      </c>
      <c r="F220" s="48">
        <f>'PNC, Exon. &amp; no Exon.'!L202</f>
        <v>0</v>
      </c>
      <c r="G220" s="48">
        <f>'PNC, Exon. &amp; no Exon.'!O202</f>
        <v>0</v>
      </c>
      <c r="H220" s="48">
        <f>'PNC, Exon. &amp; no Exon.'!R202</f>
        <v>0</v>
      </c>
      <c r="I220" s="48">
        <f>'PNC, Exon. &amp; no Exon.'!U202</f>
        <v>0</v>
      </c>
      <c r="J220" s="48">
        <f>'PNC, Exon. &amp; no Exon.'!X202</f>
        <v>0</v>
      </c>
      <c r="K220" s="48">
        <f>'PNC, Exon. &amp; no Exon.'!AA202</f>
        <v>0</v>
      </c>
      <c r="L220" s="48">
        <f>'PNC, Exon. &amp; no Exon.'!AD202</f>
        <v>0</v>
      </c>
      <c r="M220" s="48">
        <f>'PNC, Exon. &amp; no Exon.'!AG202</f>
        <v>0</v>
      </c>
      <c r="N220" s="48">
        <f>'PNC, Exon. &amp; no Exon.'!AJ202</f>
        <v>0</v>
      </c>
      <c r="O220" s="60" t="e">
        <f t="shared" si="11"/>
        <v>#DIV/0!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0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 t="e">
        <f t="shared" si="11"/>
        <v>#DIV/0!</v>
      </c>
    </row>
    <row r="222" spans="1:108" s="16" customFormat="1" ht="15.95" hidden="1" customHeight="1" x14ac:dyDescent="0.2">
      <c r="A222" s="47">
        <v>19</v>
      </c>
      <c r="B222" s="52" t="s">
        <v>100</v>
      </c>
      <c r="C222" s="63">
        <f t="shared" si="10"/>
        <v>0</v>
      </c>
      <c r="D222" s="48">
        <f>'PNC, Exon. &amp; no Exon.'!F204</f>
        <v>0</v>
      </c>
      <c r="E222" s="48">
        <f>'PNC, Exon. &amp; no Exon.'!I204</f>
        <v>0</v>
      </c>
      <c r="F222" s="48">
        <f>'PNC, Exon. &amp; no Exon.'!L204</f>
        <v>0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 t="e">
        <f t="shared" si="11"/>
        <v>#DIV/0!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92</v>
      </c>
      <c r="C223" s="63">
        <f t="shared" si="10"/>
        <v>0</v>
      </c>
      <c r="D223" s="48">
        <f>'PNC, Exon. &amp; no Exon.'!F205</f>
        <v>0</v>
      </c>
      <c r="E223" s="48">
        <f>'PNC, Exon. &amp; no Exon.'!I205</f>
        <v>0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0</v>
      </c>
      <c r="L223" s="48">
        <f>'PNC, Exon. &amp; no Exon.'!AD205</f>
        <v>0</v>
      </c>
      <c r="M223" s="48">
        <f>'PNC, Exon. &amp; no Exon.'!AG205</f>
        <v>0</v>
      </c>
      <c r="N223" s="48">
        <f>'PNC, Exon. &amp; no Exon.'!AJ205</f>
        <v>0</v>
      </c>
      <c r="O223" s="60" t="e">
        <f t="shared" si="11"/>
        <v>#DIV/0!</v>
      </c>
    </row>
    <row r="224" spans="1:108" ht="15.95" hidden="1" customHeight="1" x14ac:dyDescent="0.2">
      <c r="A224" s="47">
        <v>21</v>
      </c>
      <c r="B224" s="52" t="s">
        <v>101</v>
      </c>
      <c r="C224" s="63">
        <f t="shared" si="10"/>
        <v>0</v>
      </c>
      <c r="D224" s="48">
        <f>'PNC, Exon. &amp; no Exon.'!F206</f>
        <v>0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0</v>
      </c>
      <c r="H224" s="48">
        <f>'PNC, Exon. &amp; no Exon.'!R206</f>
        <v>0</v>
      </c>
      <c r="I224" s="48">
        <f>'PNC, Exon. &amp; no Exon.'!U206</f>
        <v>0</v>
      </c>
      <c r="J224" s="48">
        <f>'PNC, Exon. &amp; no Exon.'!X206</f>
        <v>0</v>
      </c>
      <c r="K224" s="48">
        <f>'PNC, Exon. &amp; no Exon.'!AA206</f>
        <v>0</v>
      </c>
      <c r="L224" s="48">
        <f>'PNC, Exon. &amp; no Exon.'!AD206</f>
        <v>0</v>
      </c>
      <c r="M224" s="48">
        <f>'PNC, Exon. &amp; no Exon.'!AG206</f>
        <v>0</v>
      </c>
      <c r="N224" s="48">
        <f>'PNC, Exon. &amp; no Exon.'!AJ206</f>
        <v>0</v>
      </c>
      <c r="O224" s="60" t="e">
        <f t="shared" si="11"/>
        <v>#DIV/0!</v>
      </c>
    </row>
    <row r="225" spans="1:15" ht="15.95" hidden="1" customHeight="1" x14ac:dyDescent="0.2">
      <c r="A225" s="47">
        <v>22</v>
      </c>
      <c r="B225" s="51" t="s">
        <v>115</v>
      </c>
      <c r="C225" s="63">
        <f t="shared" si="10"/>
        <v>0</v>
      </c>
      <c r="D225" s="48">
        <f>'PNC, Exon. &amp; no Exon.'!F207</f>
        <v>0</v>
      </c>
      <c r="E225" s="48">
        <f>'PNC, Exon. &amp; no Exon.'!I207</f>
        <v>0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0</v>
      </c>
      <c r="I225" s="48">
        <f>'PNC, Exon. &amp; no Exon.'!U207</f>
        <v>0</v>
      </c>
      <c r="J225" s="48">
        <f>'PNC, Exon. &amp; no Exon.'!X207</f>
        <v>0</v>
      </c>
      <c r="K225" s="48">
        <f>'PNC, Exon. &amp; no Exon.'!AA207</f>
        <v>0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0</v>
      </c>
      <c r="O225" s="60" t="e">
        <f t="shared" si="11"/>
        <v>#DIV/0!</v>
      </c>
    </row>
    <row r="226" spans="1:15" ht="15.95" hidden="1" customHeight="1" x14ac:dyDescent="0.2">
      <c r="A226" s="47">
        <v>23</v>
      </c>
      <c r="B226" s="52" t="s">
        <v>106</v>
      </c>
      <c r="C226" s="63">
        <f t="shared" si="10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 t="e">
        <f t="shared" si="11"/>
        <v>#DIV/0!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0"/>
        <v>0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0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 t="e">
        <f t="shared" si="11"/>
        <v>#DIV/0!</v>
      </c>
    </row>
    <row r="228" spans="1:15" ht="15.95" hidden="1" customHeight="1" x14ac:dyDescent="0.2">
      <c r="A228" s="47">
        <v>25</v>
      </c>
      <c r="B228" s="52" t="s">
        <v>104</v>
      </c>
      <c r="C228" s="63">
        <f t="shared" si="10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 t="e">
        <f t="shared" si="11"/>
        <v>#DIV/0!</v>
      </c>
    </row>
    <row r="229" spans="1:15" ht="15.95" hidden="1" customHeight="1" x14ac:dyDescent="0.2">
      <c r="A229" s="47">
        <v>26</v>
      </c>
      <c r="B229" s="52" t="s">
        <v>114</v>
      </c>
      <c r="C229" s="63">
        <f t="shared" si="10"/>
        <v>0</v>
      </c>
      <c r="D229" s="48">
        <f>'PNC, Exon. &amp; no Exon.'!F211</f>
        <v>0</v>
      </c>
      <c r="E229" s="48">
        <f>'PNC, Exon. &amp; no Exon.'!I211</f>
        <v>0</v>
      </c>
      <c r="F229" s="48">
        <f>'PNC, Exon. &amp; no Exon.'!L211</f>
        <v>0</v>
      </c>
      <c r="G229" s="48">
        <f>'PNC, Exon. &amp; no Exon.'!O211</f>
        <v>0</v>
      </c>
      <c r="H229" s="48">
        <f>'PNC, Exon. &amp; no Exon.'!R211</f>
        <v>0</v>
      </c>
      <c r="I229" s="48">
        <f>'PNC, Exon. &amp; no Exon.'!U211</f>
        <v>0</v>
      </c>
      <c r="J229" s="48">
        <f>'PNC, Exon. &amp; no Exon.'!X211</f>
        <v>0</v>
      </c>
      <c r="K229" s="48">
        <f>'PNC, Exon. &amp; no Exon.'!AA211</f>
        <v>0</v>
      </c>
      <c r="L229" s="48">
        <f>'PNC, Exon. &amp; no Exon.'!AD211</f>
        <v>0</v>
      </c>
      <c r="M229" s="48">
        <f>'PNC, Exon. &amp; no Exon.'!AG211</f>
        <v>0</v>
      </c>
      <c r="N229" s="48">
        <f>'PNC, Exon. &amp; no Exon.'!AJ211</f>
        <v>0</v>
      </c>
      <c r="O229" s="60" t="e">
        <f t="shared" si="11"/>
        <v>#DIV/0!</v>
      </c>
    </row>
    <row r="230" spans="1:15" ht="15.95" hidden="1" customHeight="1" x14ac:dyDescent="0.2">
      <c r="A230" s="47">
        <v>27</v>
      </c>
      <c r="B230" s="52" t="s">
        <v>116</v>
      </c>
      <c r="C230" s="63">
        <f t="shared" si="10"/>
        <v>0</v>
      </c>
      <c r="D230" s="48">
        <f>'PNC, Exon. &amp; no Exon.'!F212</f>
        <v>0</v>
      </c>
      <c r="E230" s="48">
        <f>'PNC, Exon. &amp; no Exon.'!I212</f>
        <v>0</v>
      </c>
      <c r="F230" s="48">
        <f>'PNC, Exon. &amp; no Exon.'!L212</f>
        <v>0</v>
      </c>
      <c r="G230" s="48">
        <f>'PNC, Exon. &amp; no Exon.'!O212</f>
        <v>0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 t="e">
        <f t="shared" si="11"/>
        <v>#DIV/0!</v>
      </c>
    </row>
    <row r="231" spans="1:15" ht="15.95" hidden="1" customHeight="1" x14ac:dyDescent="0.2">
      <c r="A231" s="47">
        <v>28</v>
      </c>
      <c r="B231" s="52" t="s">
        <v>119</v>
      </c>
      <c r="C231" s="63">
        <f t="shared" si="10"/>
        <v>0</v>
      </c>
      <c r="D231" s="48">
        <f>'PNC, Exon. &amp; no Exon.'!F213</f>
        <v>0</v>
      </c>
      <c r="E231" s="48">
        <f>'PNC, Exon. &amp; no Exon.'!I213</f>
        <v>0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0</v>
      </c>
      <c r="I231" s="48">
        <f>'PNC, Exon. &amp; no Exon.'!U213</f>
        <v>0</v>
      </c>
      <c r="J231" s="48">
        <f>'PNC, Exon. &amp; no Exon.'!X213</f>
        <v>0</v>
      </c>
      <c r="K231" s="48">
        <f>'PNC, Exon. &amp; no Exon.'!AA213</f>
        <v>0</v>
      </c>
      <c r="L231" s="48">
        <f>'PNC, Exon. &amp; no Exon.'!AD213</f>
        <v>0</v>
      </c>
      <c r="M231" s="48">
        <f>'PNC, Exon. &amp; no Exon.'!AG213</f>
        <v>0</v>
      </c>
      <c r="N231" s="48">
        <f>'PNC, Exon. &amp; no Exon.'!AJ213</f>
        <v>0</v>
      </c>
      <c r="O231" s="60" t="e">
        <f t="shared" si="11"/>
        <v>#DIV/0!</v>
      </c>
    </row>
    <row r="232" spans="1:15" ht="15.95" hidden="1" customHeight="1" x14ac:dyDescent="0.2">
      <c r="A232" s="47">
        <v>29</v>
      </c>
      <c r="B232" s="52" t="s">
        <v>124</v>
      </c>
      <c r="C232" s="63">
        <f>SUM(D232:N232)</f>
        <v>0</v>
      </c>
      <c r="D232" s="48">
        <f>'PNC, Exon. &amp; no Exon.'!F214</f>
        <v>0</v>
      </c>
      <c r="E232" s="48">
        <f>'PNC, Exon. &amp; no Exon.'!I214</f>
        <v>0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0</v>
      </c>
      <c r="I232" s="48">
        <f>'PNC, Exon. &amp; no Exon.'!U214</f>
        <v>0</v>
      </c>
      <c r="J232" s="48">
        <f>'PNC, Exon. &amp; no Exon.'!X214</f>
        <v>0</v>
      </c>
      <c r="K232" s="48">
        <f>'PNC, Exon. &amp; no Exon.'!AA214</f>
        <v>0</v>
      </c>
      <c r="L232" s="48">
        <f>'PNC, Exon. &amp; no Exon.'!AD214</f>
        <v>0</v>
      </c>
      <c r="M232" s="48">
        <f>'PNC, Exon. &amp; no Exon.'!AG214</f>
        <v>0</v>
      </c>
      <c r="N232" s="48">
        <f>'PNC, Exon. &amp; no Exon.'!AJ214</f>
        <v>0</v>
      </c>
      <c r="O232" s="60" t="e">
        <f t="shared" si="11"/>
        <v>#DIV/0!</v>
      </c>
    </row>
    <row r="233" spans="1:15" ht="15.95" hidden="1" customHeight="1" x14ac:dyDescent="0.2">
      <c r="A233" s="47">
        <v>30</v>
      </c>
      <c r="B233" s="52" t="s">
        <v>102</v>
      </c>
      <c r="C233" s="63">
        <f t="shared" si="10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 t="e">
        <f t="shared" si="11"/>
        <v>#DIV/0!</v>
      </c>
    </row>
    <row r="234" spans="1:15" ht="15.95" hidden="1" customHeight="1" x14ac:dyDescent="0.2">
      <c r="A234" s="47">
        <v>31</v>
      </c>
      <c r="B234" s="51" t="s">
        <v>109</v>
      </c>
      <c r="C234" s="63">
        <f t="shared" si="10"/>
        <v>0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0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 t="e">
        <f t="shared" si="11"/>
        <v>#DIV/0!</v>
      </c>
    </row>
    <row r="235" spans="1:15" ht="15.95" hidden="1" customHeight="1" x14ac:dyDescent="0.2">
      <c r="A235" s="47">
        <v>32</v>
      </c>
      <c r="B235" s="52" t="s">
        <v>117</v>
      </c>
      <c r="C235" s="63">
        <f t="shared" si="10"/>
        <v>0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0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0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0</v>
      </c>
      <c r="O235" s="60" t="e">
        <f t="shared" si="11"/>
        <v>#DIV/0!</v>
      </c>
    </row>
    <row r="236" spans="1:15" ht="15.95" hidden="1" customHeight="1" x14ac:dyDescent="0.2">
      <c r="A236" s="47">
        <v>33</v>
      </c>
      <c r="B236" s="52" t="s">
        <v>118</v>
      </c>
      <c r="C236" s="63">
        <f t="shared" si="10"/>
        <v>0</v>
      </c>
      <c r="D236" s="48">
        <f>'PNC, Exon. &amp; no Exon.'!F218</f>
        <v>0</v>
      </c>
      <c r="E236" s="48">
        <f>'PNC, Exon. &amp; no Exon.'!I218</f>
        <v>0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0</v>
      </c>
      <c r="I236" s="48">
        <f>'PNC, Exon. &amp; no Exon.'!U218</f>
        <v>0</v>
      </c>
      <c r="J236" s="48">
        <f>'PNC, Exon. &amp; no Exon.'!X218</f>
        <v>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0</v>
      </c>
      <c r="N236" s="48">
        <f>'PNC, Exon. &amp; no Exon.'!AJ218</f>
        <v>0</v>
      </c>
      <c r="O236" s="60" t="e">
        <f t="shared" si="11"/>
        <v>#DIV/0!</v>
      </c>
    </row>
    <row r="237" spans="1:15" ht="15.95" hidden="1" customHeight="1" x14ac:dyDescent="0.2">
      <c r="A237" s="47">
        <v>34</v>
      </c>
      <c r="B237" s="52" t="s">
        <v>120</v>
      </c>
      <c r="C237" s="63">
        <f t="shared" si="10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 t="e">
        <f t="shared" si="11"/>
        <v>#DIV/0!</v>
      </c>
    </row>
    <row r="238" spans="1:15" ht="15.95" hidden="1" customHeight="1" x14ac:dyDescent="0.2">
      <c r="A238" s="47">
        <v>35</v>
      </c>
      <c r="B238" s="52" t="s">
        <v>163</v>
      </c>
      <c r="C238" s="63">
        <f t="shared" si="10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 t="e">
        <f t="shared" si="11"/>
        <v>#DIV/0!</v>
      </c>
    </row>
    <row r="239" spans="1:15" ht="15.95" hidden="1" customHeight="1" x14ac:dyDescent="0.2">
      <c r="A239" s="47">
        <v>36</v>
      </c>
      <c r="B239" s="52" t="s">
        <v>105</v>
      </c>
      <c r="C239" s="63">
        <f t="shared" si="10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 t="e">
        <f t="shared" si="11"/>
        <v>#DIV/0!</v>
      </c>
    </row>
    <row r="240" spans="1:15" ht="15.95" hidden="1" customHeight="1" x14ac:dyDescent="0.2">
      <c r="A240" s="47">
        <v>37</v>
      </c>
      <c r="B240" s="52" t="s">
        <v>103</v>
      </c>
      <c r="C240" s="63">
        <f t="shared" si="10"/>
        <v>0</v>
      </c>
      <c r="D240" s="48">
        <f>'PNC, Exon. &amp; no Exon.'!F222</f>
        <v>0</v>
      </c>
      <c r="E240" s="48">
        <f>'PNC, Exon. &amp; no Exon.'!I222</f>
        <v>0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0</v>
      </c>
      <c r="M240" s="48">
        <f>'PNC, Exon. &amp; no Exon.'!AG222</f>
        <v>0</v>
      </c>
      <c r="N240" s="48">
        <f>'PNC, Exon. &amp; no Exon.'!AJ222</f>
        <v>0</v>
      </c>
      <c r="O240" s="60" t="e">
        <f t="shared" si="11"/>
        <v>#DIV/0!</v>
      </c>
    </row>
    <row r="241" spans="1:15" ht="15.95" hidden="1" customHeight="1" x14ac:dyDescent="0.2">
      <c r="A241" s="47">
        <v>38</v>
      </c>
      <c r="B241" s="52" t="s">
        <v>110</v>
      </c>
      <c r="C241" s="63">
        <f>SUM(D241:N241)</f>
        <v>0</v>
      </c>
      <c r="D241" s="48">
        <f>'PNC, Exon. &amp; no Exon.'!F223</f>
        <v>0</v>
      </c>
      <c r="E241" s="48">
        <f>'PNC, Exon. &amp; no Exon.'!I223</f>
        <v>0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0</v>
      </c>
      <c r="N241" s="48">
        <f>'PNC, Exon. &amp; no Exon.'!AJ223</f>
        <v>0</v>
      </c>
      <c r="O241" s="60" t="e">
        <f t="shared" si="11"/>
        <v>#DIV/0!</v>
      </c>
    </row>
    <row r="242" spans="1:15" hidden="1" x14ac:dyDescent="0.2">
      <c r="A242" s="81" t="s">
        <v>97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</row>
    <row r="264" spans="1:15" ht="13.5" hidden="1" customHeight="1" x14ac:dyDescent="0.2">
      <c r="A264" s="188" t="s">
        <v>56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</row>
    <row r="265" spans="1:15" ht="13.5" hidden="1" customHeight="1" x14ac:dyDescent="0.2">
      <c r="A265" s="189" t="s">
        <v>140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</row>
    <row r="266" spans="1:15" hidden="1" x14ac:dyDescent="0.2">
      <c r="A266" s="188" t="s">
        <v>113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108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112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0</v>
      </c>
      <c r="D269" s="87">
        <f t="shared" ref="D269:O269" si="12">SUM(D270:D307)</f>
        <v>0</v>
      </c>
      <c r="E269" s="87">
        <f t="shared" si="12"/>
        <v>0</v>
      </c>
      <c r="F269" s="87">
        <f t="shared" si="12"/>
        <v>0</v>
      </c>
      <c r="G269" s="87">
        <f t="shared" si="12"/>
        <v>0</v>
      </c>
      <c r="H269" s="87">
        <f t="shared" si="12"/>
        <v>0</v>
      </c>
      <c r="I269" s="87">
        <f t="shared" si="12"/>
        <v>0</v>
      </c>
      <c r="J269" s="87">
        <f t="shared" si="12"/>
        <v>0</v>
      </c>
      <c r="K269" s="87">
        <f t="shared" si="12"/>
        <v>0</v>
      </c>
      <c r="L269" s="87">
        <f t="shared" si="12"/>
        <v>0</v>
      </c>
      <c r="M269" s="87">
        <f t="shared" si="12"/>
        <v>0</v>
      </c>
      <c r="N269" s="87">
        <f t="shared" si="12"/>
        <v>0</v>
      </c>
      <c r="O269" s="115" t="e">
        <f t="shared" si="12"/>
        <v>#DIV/0!</v>
      </c>
    </row>
    <row r="270" spans="1:15" ht="15.95" hidden="1" customHeight="1" x14ac:dyDescent="0.2">
      <c r="A270" s="47">
        <v>1</v>
      </c>
      <c r="B270" s="103" t="s">
        <v>90</v>
      </c>
      <c r="C270" s="63">
        <f t="shared" ref="C270:C280" si="13">SUM(D270:N270)</f>
        <v>0</v>
      </c>
      <c r="D270" s="48">
        <f>'PNC, Exon. &amp; no Exon.'!F245</f>
        <v>0</v>
      </c>
      <c r="E270" s="48">
        <f>'PNC, Exon. &amp; no Exon.'!I245</f>
        <v>0</v>
      </c>
      <c r="F270" s="48">
        <f>'PNC, Exon. &amp; no Exon.'!L245</f>
        <v>0</v>
      </c>
      <c r="G270" s="48">
        <f>'PNC, Exon. &amp; no Exon.'!O245</f>
        <v>0</v>
      </c>
      <c r="H270" s="48">
        <f>'PNC, Exon. &amp; no Exon.'!R245</f>
        <v>0</v>
      </c>
      <c r="I270" s="48">
        <f>'PNC, Exon. &amp; no Exon.'!U245</f>
        <v>0</v>
      </c>
      <c r="J270" s="48">
        <f>'PNC, Exon. &amp; no Exon.'!X245</f>
        <v>0</v>
      </c>
      <c r="K270" s="48">
        <f>'PNC, Exon. &amp; no Exon.'!AA245</f>
        <v>0</v>
      </c>
      <c r="L270" s="48">
        <f>'PNC, Exon. &amp; no Exon.'!AD245</f>
        <v>0</v>
      </c>
      <c r="M270" s="48">
        <f>'PNC, Exon. &amp; no Exon.'!AG245</f>
        <v>0</v>
      </c>
      <c r="N270" s="48">
        <f>'PNC, Exon. &amp; no Exon.'!AJ245</f>
        <v>0</v>
      </c>
      <c r="O270" s="60" t="e">
        <f>(C270/$C$269*100)</f>
        <v>#DIV/0!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3"/>
        <v>0</v>
      </c>
      <c r="D271" s="48">
        <f>'PNC, Exon. &amp; no Exon.'!F246</f>
        <v>0</v>
      </c>
      <c r="E271" s="48">
        <f>'PNC, Exon. &amp; no Exon.'!I246</f>
        <v>0</v>
      </c>
      <c r="F271" s="48">
        <f>'PNC, Exon. &amp; no Exon.'!L246</f>
        <v>0</v>
      </c>
      <c r="G271" s="48">
        <f>'PNC, Exon. &amp; no Exon.'!O246</f>
        <v>0</v>
      </c>
      <c r="H271" s="48">
        <f>'PNC, Exon. &amp; no Exon.'!R246</f>
        <v>0</v>
      </c>
      <c r="I271" s="48">
        <f>'PNC, Exon. &amp; no Exon.'!U246</f>
        <v>0</v>
      </c>
      <c r="J271" s="48">
        <f>'PNC, Exon. &amp; no Exon.'!X246</f>
        <v>0</v>
      </c>
      <c r="K271" s="48">
        <f>'PNC, Exon. &amp; no Exon.'!AA246</f>
        <v>0</v>
      </c>
      <c r="L271" s="48">
        <f>'PNC, Exon. &amp; no Exon.'!AD246</f>
        <v>0</v>
      </c>
      <c r="M271" s="48">
        <f>'PNC, Exon. &amp; no Exon.'!AG246</f>
        <v>0</v>
      </c>
      <c r="N271" s="48">
        <f>'PNC, Exon. &amp; no Exon.'!AJ246</f>
        <v>0</v>
      </c>
      <c r="O271" s="60" t="e">
        <f t="shared" ref="O271:O307" si="14">(C271/$C$269*100)</f>
        <v>#DIV/0!</v>
      </c>
    </row>
    <row r="272" spans="1:15" ht="15.95" hidden="1" customHeight="1" x14ac:dyDescent="0.2">
      <c r="A272" s="47">
        <v>3</v>
      </c>
      <c r="B272" s="52" t="s">
        <v>99</v>
      </c>
      <c r="C272" s="63">
        <f t="shared" si="13"/>
        <v>0</v>
      </c>
      <c r="D272" s="48">
        <f>'PNC, Exon. &amp; no Exon.'!F247</f>
        <v>0</v>
      </c>
      <c r="E272" s="48">
        <f>'PNC, Exon. &amp; no Exon.'!I247</f>
        <v>0</v>
      </c>
      <c r="F272" s="48">
        <f>'PNC, Exon. &amp; no Exon.'!L247</f>
        <v>0</v>
      </c>
      <c r="G272" s="48">
        <f>'PNC, Exon. &amp; no Exon.'!O247</f>
        <v>0</v>
      </c>
      <c r="H272" s="48">
        <f>'PNC, Exon. &amp; no Exon.'!R247</f>
        <v>0</v>
      </c>
      <c r="I272" s="48">
        <f>'PNC, Exon. &amp; no Exon.'!U247</f>
        <v>0</v>
      </c>
      <c r="J272" s="48">
        <f>'PNC, Exon. &amp; no Exon.'!X247</f>
        <v>0</v>
      </c>
      <c r="K272" s="48">
        <f>'PNC, Exon. &amp; no Exon.'!AA247</f>
        <v>0</v>
      </c>
      <c r="L272" s="48">
        <f>'PNC, Exon. &amp; no Exon.'!AD247</f>
        <v>0</v>
      </c>
      <c r="M272" s="48">
        <f>'PNC, Exon. &amp; no Exon.'!AG247</f>
        <v>0</v>
      </c>
      <c r="N272" s="48">
        <f>'PNC, Exon. &amp; no Exon.'!AJ247</f>
        <v>0</v>
      </c>
      <c r="O272" s="60" t="e">
        <f t="shared" si="14"/>
        <v>#DIV/0!</v>
      </c>
    </row>
    <row r="273" spans="1:15" ht="15.95" hidden="1" customHeight="1" x14ac:dyDescent="0.2">
      <c r="A273" s="47">
        <v>4</v>
      </c>
      <c r="B273" s="52" t="s">
        <v>96</v>
      </c>
      <c r="C273" s="63">
        <f t="shared" si="13"/>
        <v>0</v>
      </c>
      <c r="D273" s="48">
        <f>'PNC, Exon. &amp; no Exon.'!F248</f>
        <v>0</v>
      </c>
      <c r="E273" s="48">
        <f>'PNC, Exon. &amp; no Exon.'!I248</f>
        <v>0</v>
      </c>
      <c r="F273" s="48">
        <f>'PNC, Exon. &amp; no Exon.'!L248</f>
        <v>0</v>
      </c>
      <c r="G273" s="48">
        <f>'PNC, Exon. &amp; no Exon.'!O248</f>
        <v>0</v>
      </c>
      <c r="H273" s="48">
        <f>'PNC, Exon. &amp; no Exon.'!R248</f>
        <v>0</v>
      </c>
      <c r="I273" s="48">
        <f>'PNC, Exon. &amp; no Exon.'!U248</f>
        <v>0</v>
      </c>
      <c r="J273" s="48">
        <f>'PNC, Exon. &amp; no Exon.'!X248</f>
        <v>0</v>
      </c>
      <c r="K273" s="48">
        <f>'PNC, Exon. &amp; no Exon.'!AA248</f>
        <v>0</v>
      </c>
      <c r="L273" s="48">
        <f>'PNC, Exon. &amp; no Exon.'!AD248</f>
        <v>0</v>
      </c>
      <c r="M273" s="48">
        <f>'PNC, Exon. &amp; no Exon.'!AG248</f>
        <v>0</v>
      </c>
      <c r="N273" s="48">
        <f>'PNC, Exon. &amp; no Exon.'!AJ248</f>
        <v>0</v>
      </c>
      <c r="O273" s="60" t="e">
        <f t="shared" si="14"/>
        <v>#DIV/0!</v>
      </c>
    </row>
    <row r="274" spans="1:15" ht="15.95" hidden="1" customHeight="1" x14ac:dyDescent="0.2">
      <c r="A274" s="47">
        <v>5</v>
      </c>
      <c r="B274" s="52" t="s">
        <v>91</v>
      </c>
      <c r="C274" s="63">
        <f t="shared" si="13"/>
        <v>0</v>
      </c>
      <c r="D274" s="48">
        <f>'PNC, Exon. &amp; no Exon.'!F249</f>
        <v>0</v>
      </c>
      <c r="E274" s="48">
        <f>'PNC, Exon. &amp; no Exon.'!I249</f>
        <v>0</v>
      </c>
      <c r="F274" s="48">
        <f>'PNC, Exon. &amp; no Exon.'!L249</f>
        <v>0</v>
      </c>
      <c r="G274" s="48">
        <f>'PNC, Exon. &amp; no Exon.'!O249</f>
        <v>0</v>
      </c>
      <c r="H274" s="48">
        <f>'PNC, Exon. &amp; no Exon.'!R249</f>
        <v>0</v>
      </c>
      <c r="I274" s="48">
        <f>'PNC, Exon. &amp; no Exon.'!U249</f>
        <v>0</v>
      </c>
      <c r="J274" s="48">
        <f>'PNC, Exon. &amp; no Exon.'!X249</f>
        <v>0</v>
      </c>
      <c r="K274" s="48">
        <f>'PNC, Exon. &amp; no Exon.'!AA249</f>
        <v>0</v>
      </c>
      <c r="L274" s="48">
        <f>'PNC, Exon. &amp; no Exon.'!AD249</f>
        <v>0</v>
      </c>
      <c r="M274" s="48">
        <f>'PNC, Exon. &amp; no Exon.'!AG249</f>
        <v>0</v>
      </c>
      <c r="N274" s="48">
        <f>'PNC, Exon. &amp; no Exon.'!AJ249</f>
        <v>0</v>
      </c>
      <c r="O274" s="60" t="e">
        <f t="shared" si="14"/>
        <v>#DIV/0!</v>
      </c>
    </row>
    <row r="275" spans="1:15" ht="15.95" hidden="1" customHeight="1" x14ac:dyDescent="0.2">
      <c r="A275" s="47">
        <v>6</v>
      </c>
      <c r="B275" s="52" t="s">
        <v>88</v>
      </c>
      <c r="C275" s="63">
        <f t="shared" si="13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 t="e">
        <f t="shared" si="14"/>
        <v>#DIV/0!</v>
      </c>
    </row>
    <row r="276" spans="1:15" ht="15.95" hidden="1" customHeight="1" x14ac:dyDescent="0.2">
      <c r="A276" s="47">
        <v>7</v>
      </c>
      <c r="B276" s="52" t="s">
        <v>93</v>
      </c>
      <c r="C276" s="63">
        <f t="shared" si="13"/>
        <v>0</v>
      </c>
      <c r="D276" s="48">
        <f>'PNC, Exon. &amp; no Exon.'!F251</f>
        <v>0</v>
      </c>
      <c r="E276" s="48">
        <f>'PNC, Exon. &amp; no Exon.'!I251</f>
        <v>0</v>
      </c>
      <c r="F276" s="48">
        <f>'PNC, Exon. &amp; no Exon.'!L251</f>
        <v>0</v>
      </c>
      <c r="G276" s="48">
        <f>'PNC, Exon. &amp; no Exon.'!O251</f>
        <v>0</v>
      </c>
      <c r="H276" s="48">
        <f>'PNC, Exon. &amp; no Exon.'!R251</f>
        <v>0</v>
      </c>
      <c r="I276" s="48">
        <f>'PNC, Exon. &amp; no Exon.'!U251</f>
        <v>0</v>
      </c>
      <c r="J276" s="48">
        <f>'PNC, Exon. &amp; no Exon.'!X251</f>
        <v>0</v>
      </c>
      <c r="K276" s="48">
        <f>'PNC, Exon. &amp; no Exon.'!AA251</f>
        <v>0</v>
      </c>
      <c r="L276" s="48">
        <f>'PNC, Exon. &amp; no Exon.'!AD251</f>
        <v>0</v>
      </c>
      <c r="M276" s="48">
        <f>'PNC, Exon. &amp; no Exon.'!AG251</f>
        <v>0</v>
      </c>
      <c r="N276" s="48">
        <f>'PNC, Exon. &amp; no Exon.'!AJ251</f>
        <v>0</v>
      </c>
      <c r="O276" s="60" t="e">
        <f t="shared" si="14"/>
        <v>#DIV/0!</v>
      </c>
    </row>
    <row r="277" spans="1:15" ht="15.95" hidden="1" customHeight="1" x14ac:dyDescent="0.2">
      <c r="A277" s="47">
        <v>8</v>
      </c>
      <c r="B277" s="52" t="s">
        <v>89</v>
      </c>
      <c r="C277" s="63">
        <f t="shared" si="13"/>
        <v>0</v>
      </c>
      <c r="D277" s="48">
        <f>'PNC, Exon. &amp; no Exon.'!F252</f>
        <v>0</v>
      </c>
      <c r="E277" s="48">
        <f>'PNC, Exon. &amp; no Exon.'!I252</f>
        <v>0</v>
      </c>
      <c r="F277" s="48">
        <f>'PNC, Exon. &amp; no Exon.'!L252</f>
        <v>0</v>
      </c>
      <c r="G277" s="48">
        <f>'PNC, Exon. &amp; no Exon.'!O252</f>
        <v>0</v>
      </c>
      <c r="H277" s="48">
        <f>'PNC, Exon. &amp; no Exon.'!R252</f>
        <v>0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0</v>
      </c>
      <c r="O277" s="60" t="e">
        <f t="shared" si="14"/>
        <v>#DIV/0!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3"/>
        <v>0</v>
      </c>
      <c r="D278" s="48">
        <f>'PNC, Exon. &amp; no Exon.'!F253</f>
        <v>0</v>
      </c>
      <c r="E278" s="48">
        <f>'PNC, Exon. &amp; no Exon.'!I253</f>
        <v>0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0</v>
      </c>
      <c r="I278" s="48">
        <f>'PNC, Exon. &amp; no Exon.'!U253</f>
        <v>0</v>
      </c>
      <c r="J278" s="48">
        <f>'PNC, Exon. &amp; no Exon.'!X253</f>
        <v>0</v>
      </c>
      <c r="K278" s="48">
        <f>'PNC, Exon. &amp; no Exon.'!AA253</f>
        <v>0</v>
      </c>
      <c r="L278" s="48">
        <f>'PNC, Exon. &amp; no Exon.'!AD253</f>
        <v>0</v>
      </c>
      <c r="M278" s="48">
        <f>'PNC, Exon. &amp; no Exon.'!AG253</f>
        <v>0</v>
      </c>
      <c r="N278" s="48">
        <f>'PNC, Exon. &amp; no Exon.'!AJ253</f>
        <v>0</v>
      </c>
      <c r="O278" s="60" t="e">
        <f t="shared" si="14"/>
        <v>#DIV/0!</v>
      </c>
    </row>
    <row r="279" spans="1:15" ht="15.95" hidden="1" customHeight="1" x14ac:dyDescent="0.2">
      <c r="A279" s="47">
        <v>10</v>
      </c>
      <c r="B279" s="52" t="s">
        <v>95</v>
      </c>
      <c r="C279" s="63">
        <f t="shared" si="13"/>
        <v>0</v>
      </c>
      <c r="D279" s="48">
        <f>'PNC, Exon. &amp; no Exon.'!F254</f>
        <v>0</v>
      </c>
      <c r="E279" s="48">
        <f>'PNC, Exon. &amp; no Exon.'!I254</f>
        <v>0</v>
      </c>
      <c r="F279" s="48">
        <f>'PNC, Exon. &amp; no Exon.'!L254</f>
        <v>0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 t="e">
        <f t="shared" si="14"/>
        <v>#DIV/0!</v>
      </c>
    </row>
    <row r="280" spans="1:15" ht="15.95" hidden="1" customHeight="1" x14ac:dyDescent="0.2">
      <c r="A280" s="47">
        <v>11</v>
      </c>
      <c r="B280" s="52" t="s">
        <v>98</v>
      </c>
      <c r="C280" s="63">
        <f t="shared" si="13"/>
        <v>0</v>
      </c>
      <c r="D280" s="48">
        <f>'PNC, Exon. &amp; no Exon.'!F255</f>
        <v>0</v>
      </c>
      <c r="E280" s="48">
        <f>'PNC, Exon. &amp; no Exon.'!I255</f>
        <v>0</v>
      </c>
      <c r="F280" s="48">
        <f>'PNC, Exon. &amp; no Exon.'!L255</f>
        <v>0</v>
      </c>
      <c r="G280" s="48">
        <f>'PNC, Exon. &amp; no Exon.'!O255</f>
        <v>0</v>
      </c>
      <c r="H280" s="48">
        <f>'PNC, Exon. &amp; no Exon.'!R255</f>
        <v>0</v>
      </c>
      <c r="I280" s="48">
        <f>'PNC, Exon. &amp; no Exon.'!U255</f>
        <v>0</v>
      </c>
      <c r="J280" s="48">
        <f>'PNC, Exon. &amp; no Exon.'!X255</f>
        <v>0</v>
      </c>
      <c r="K280" s="48">
        <f>'PNC, Exon. &amp; no Exon.'!AA255</f>
        <v>0</v>
      </c>
      <c r="L280" s="48">
        <f>'PNC, Exon. &amp; no Exon.'!AD255</f>
        <v>0</v>
      </c>
      <c r="M280" s="48">
        <f>'PNC, Exon. &amp; no Exon.'!AG255</f>
        <v>0</v>
      </c>
      <c r="N280" s="48">
        <f>'PNC, Exon. &amp; no Exon.'!AJ255</f>
        <v>0</v>
      </c>
      <c r="O280" s="60" t="e">
        <f t="shared" si="14"/>
        <v>#DIV/0!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5">SUM(D281:N281)</f>
        <v>0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0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 t="e">
        <f t="shared" si="14"/>
        <v>#DIV/0!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5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 t="e">
        <f t="shared" si="14"/>
        <v>#DIV/0!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5"/>
        <v>0</v>
      </c>
      <c r="D283" s="48">
        <f>'PNC, Exon. &amp; no Exon.'!F258</f>
        <v>0</v>
      </c>
      <c r="E283" s="48">
        <f>'PNC, Exon. &amp; no Exon.'!I258</f>
        <v>0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0</v>
      </c>
      <c r="I283" s="48">
        <f>'PNC, Exon. &amp; no Exon.'!U258</f>
        <v>0</v>
      </c>
      <c r="J283" s="48">
        <f>'PNC, Exon. &amp; no Exon.'!X258</f>
        <v>0</v>
      </c>
      <c r="K283" s="48">
        <f>'PNC, Exon. &amp; no Exon.'!AA258</f>
        <v>0</v>
      </c>
      <c r="L283" s="48">
        <f>'PNC, Exon. &amp; no Exon.'!AD258</f>
        <v>0</v>
      </c>
      <c r="M283" s="48">
        <f>'PNC, Exon. &amp; no Exon.'!AG258</f>
        <v>0</v>
      </c>
      <c r="N283" s="48">
        <f>'PNC, Exon. &amp; no Exon.'!AJ258</f>
        <v>0</v>
      </c>
      <c r="O283" s="60" t="e">
        <f t="shared" si="14"/>
        <v>#DIV/0!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5"/>
        <v>0</v>
      </c>
      <c r="D284" s="48">
        <f>'PNC, Exon. &amp; no Exon.'!F259</f>
        <v>0</v>
      </c>
      <c r="E284" s="48">
        <f>'PNC, Exon. &amp; no Exon.'!I259</f>
        <v>0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0</v>
      </c>
      <c r="I284" s="48">
        <f>'PNC, Exon. &amp; no Exon.'!U259</f>
        <v>0</v>
      </c>
      <c r="J284" s="48">
        <f>'PNC, Exon. &amp; no Exon.'!X259</f>
        <v>0</v>
      </c>
      <c r="K284" s="48">
        <f>'PNC, Exon. &amp; no Exon.'!AA259</f>
        <v>0</v>
      </c>
      <c r="L284" s="48">
        <f>'PNC, Exon. &amp; no Exon.'!AD259</f>
        <v>0</v>
      </c>
      <c r="M284" s="48">
        <f>'PNC, Exon. &amp; no Exon.'!AG259</f>
        <v>0</v>
      </c>
      <c r="N284" s="48">
        <f>'PNC, Exon. &amp; no Exon.'!AJ259</f>
        <v>0</v>
      </c>
      <c r="O284" s="60" t="e">
        <f t="shared" si="14"/>
        <v>#DIV/0!</v>
      </c>
    </row>
    <row r="285" spans="1:15" ht="15.95" hidden="1" customHeight="1" x14ac:dyDescent="0.2">
      <c r="A285" s="47">
        <v>16</v>
      </c>
      <c r="B285" s="52" t="s">
        <v>107</v>
      </c>
      <c r="C285" s="63">
        <f t="shared" si="15"/>
        <v>0</v>
      </c>
      <c r="D285" s="48">
        <f>'PNC, Exon. &amp; no Exon.'!F260</f>
        <v>0</v>
      </c>
      <c r="E285" s="48">
        <f>'PNC, Exon. &amp; no Exon.'!I260</f>
        <v>0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0</v>
      </c>
      <c r="I285" s="48">
        <f>'PNC, Exon. &amp; no Exon.'!U260</f>
        <v>0</v>
      </c>
      <c r="J285" s="48">
        <f>'PNC, Exon. &amp; no Exon.'!X260</f>
        <v>0</v>
      </c>
      <c r="K285" s="48">
        <f>'PNC, Exon. &amp; no Exon.'!AA260</f>
        <v>0</v>
      </c>
      <c r="L285" s="48">
        <f>'PNC, Exon. &amp; no Exon.'!AD260</f>
        <v>0</v>
      </c>
      <c r="M285" s="48">
        <f>'PNC, Exon. &amp; no Exon.'!AG260</f>
        <v>0</v>
      </c>
      <c r="N285" s="48">
        <f>'PNC, Exon. &amp; no Exon.'!AJ260</f>
        <v>0</v>
      </c>
      <c r="O285" s="60" t="e">
        <f t="shared" si="14"/>
        <v>#DIV/0!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5"/>
        <v>0</v>
      </c>
      <c r="D286" s="48">
        <f>'PNC, Exon. &amp; no Exon.'!F261</f>
        <v>0</v>
      </c>
      <c r="E286" s="48">
        <f>'PNC, Exon. &amp; no Exon.'!I261</f>
        <v>0</v>
      </c>
      <c r="F286" s="48">
        <f>'PNC, Exon. &amp; no Exon.'!L261</f>
        <v>0</v>
      </c>
      <c r="G286" s="48">
        <f>'PNC, Exon. &amp; no Exon.'!O261</f>
        <v>0</v>
      </c>
      <c r="H286" s="48">
        <f>'PNC, Exon. &amp; no Exon.'!R261</f>
        <v>0</v>
      </c>
      <c r="I286" s="48">
        <f>'PNC, Exon. &amp; no Exon.'!U261</f>
        <v>0</v>
      </c>
      <c r="J286" s="48">
        <f>'PNC, Exon. &amp; no Exon.'!X261</f>
        <v>0</v>
      </c>
      <c r="K286" s="48">
        <f>'PNC, Exon. &amp; no Exon.'!AA261</f>
        <v>0</v>
      </c>
      <c r="L286" s="48">
        <f>'PNC, Exon. &amp; no Exon.'!AD261</f>
        <v>0</v>
      </c>
      <c r="M286" s="48">
        <f>'PNC, Exon. &amp; no Exon.'!AG261</f>
        <v>0</v>
      </c>
      <c r="N286" s="48">
        <f>'PNC, Exon. &amp; no Exon.'!AJ261</f>
        <v>0</v>
      </c>
      <c r="O286" s="60" t="e">
        <f t="shared" si="14"/>
        <v>#DIV/0!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5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 t="e">
        <f t="shared" si="14"/>
        <v>#DIV/0!</v>
      </c>
    </row>
    <row r="288" spans="1:15" ht="15.95" hidden="1" customHeight="1" x14ac:dyDescent="0.2">
      <c r="A288" s="47">
        <v>19</v>
      </c>
      <c r="B288" s="52" t="s">
        <v>100</v>
      </c>
      <c r="C288" s="63">
        <f t="shared" si="15"/>
        <v>0</v>
      </c>
      <c r="D288" s="48">
        <f>'PNC, Exon. &amp; no Exon.'!F263</f>
        <v>0</v>
      </c>
      <c r="E288" s="48">
        <f>'PNC, Exon. &amp; no Exon.'!I263</f>
        <v>0</v>
      </c>
      <c r="F288" s="48">
        <f>'PNC, Exon. &amp; no Exon.'!L263</f>
        <v>0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 t="e">
        <f t="shared" si="14"/>
        <v>#DIV/0!</v>
      </c>
    </row>
    <row r="289" spans="1:15" ht="15.95" hidden="1" customHeight="1" x14ac:dyDescent="0.2">
      <c r="A289" s="47">
        <v>20</v>
      </c>
      <c r="B289" s="52" t="s">
        <v>92</v>
      </c>
      <c r="C289" s="63">
        <f t="shared" si="15"/>
        <v>0</v>
      </c>
      <c r="D289" s="48">
        <f>'PNC, Exon. &amp; no Exon.'!F264</f>
        <v>0</v>
      </c>
      <c r="E289" s="48">
        <f>'PNC, Exon. &amp; no Exon.'!I264</f>
        <v>0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0</v>
      </c>
      <c r="L289" s="48">
        <f>'PNC, Exon. &amp; no Exon.'!AD264</f>
        <v>0</v>
      </c>
      <c r="M289" s="48">
        <f>'PNC, Exon. &amp; no Exon.'!AG264</f>
        <v>0</v>
      </c>
      <c r="N289" s="48">
        <f>'PNC, Exon. &amp; no Exon.'!AJ264</f>
        <v>0</v>
      </c>
      <c r="O289" s="60" t="e">
        <f t="shared" si="14"/>
        <v>#DIV/0!</v>
      </c>
    </row>
    <row r="290" spans="1:15" ht="15.95" hidden="1" customHeight="1" x14ac:dyDescent="0.2">
      <c r="A290" s="47">
        <v>21</v>
      </c>
      <c r="B290" s="52" t="s">
        <v>101</v>
      </c>
      <c r="C290" s="104">
        <f t="shared" si="15"/>
        <v>0</v>
      </c>
      <c r="D290" s="48">
        <f>'PNC, Exon. &amp; no Exon.'!F265</f>
        <v>0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0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0</v>
      </c>
      <c r="L290" s="48">
        <f>'PNC, Exon. &amp; no Exon.'!AD265</f>
        <v>0</v>
      </c>
      <c r="M290" s="48">
        <f>'PNC, Exon. &amp; no Exon.'!AG265</f>
        <v>0</v>
      </c>
      <c r="N290" s="48">
        <f>'PNC, Exon. &amp; no Exon.'!AJ265</f>
        <v>0</v>
      </c>
      <c r="O290" s="60" t="e">
        <f t="shared" si="14"/>
        <v>#DIV/0!</v>
      </c>
    </row>
    <row r="291" spans="1:15" ht="15.95" hidden="1" customHeight="1" x14ac:dyDescent="0.2">
      <c r="A291" s="47">
        <v>22</v>
      </c>
      <c r="B291" s="51" t="s">
        <v>115</v>
      </c>
      <c r="C291" s="104">
        <f t="shared" si="15"/>
        <v>0</v>
      </c>
      <c r="D291" s="48">
        <f>'PNC, Exon. &amp; no Exon.'!F266</f>
        <v>0</v>
      </c>
      <c r="E291" s="48">
        <f>'PNC, Exon. &amp; no Exon.'!I266</f>
        <v>0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0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0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0</v>
      </c>
      <c r="O291" s="60" t="e">
        <f t="shared" si="14"/>
        <v>#DIV/0!</v>
      </c>
    </row>
    <row r="292" spans="1:15" ht="15.95" hidden="1" customHeight="1" x14ac:dyDescent="0.2">
      <c r="A292" s="47">
        <v>23</v>
      </c>
      <c r="B292" s="52" t="s">
        <v>106</v>
      </c>
      <c r="C292" s="104">
        <f t="shared" si="15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 t="e">
        <f t="shared" si="14"/>
        <v>#DIV/0!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5"/>
        <v>0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0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 t="e">
        <f t="shared" si="14"/>
        <v>#DIV/0!</v>
      </c>
    </row>
    <row r="294" spans="1:15" ht="15.95" hidden="1" customHeight="1" x14ac:dyDescent="0.2">
      <c r="A294" s="47">
        <v>25</v>
      </c>
      <c r="B294" s="52" t="s">
        <v>104</v>
      </c>
      <c r="C294" s="104">
        <f t="shared" si="15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 t="e">
        <f t="shared" si="14"/>
        <v>#DIV/0!</v>
      </c>
    </row>
    <row r="295" spans="1:15" ht="15.95" hidden="1" customHeight="1" x14ac:dyDescent="0.2">
      <c r="A295" s="47">
        <v>26</v>
      </c>
      <c r="B295" s="52" t="s">
        <v>114</v>
      </c>
      <c r="C295" s="104">
        <f t="shared" si="15"/>
        <v>0</v>
      </c>
      <c r="D295" s="48">
        <f>'PNC, Exon. &amp; no Exon.'!F270</f>
        <v>0</v>
      </c>
      <c r="E295" s="48">
        <f>'PNC, Exon. &amp; no Exon.'!I270</f>
        <v>0</v>
      </c>
      <c r="F295" s="48">
        <f>'PNC, Exon. &amp; no Exon.'!L270</f>
        <v>0</v>
      </c>
      <c r="G295" s="48">
        <f>'PNC, Exon. &amp; no Exon.'!O270</f>
        <v>0</v>
      </c>
      <c r="H295" s="48">
        <f>'PNC, Exon. &amp; no Exon.'!R270</f>
        <v>0</v>
      </c>
      <c r="I295" s="48">
        <f>'PNC, Exon. &amp; no Exon.'!U270</f>
        <v>0</v>
      </c>
      <c r="J295" s="48">
        <f>'PNC, Exon. &amp; no Exon.'!X270</f>
        <v>0</v>
      </c>
      <c r="K295" s="48">
        <f>'PNC, Exon. &amp; no Exon.'!AA270</f>
        <v>0</v>
      </c>
      <c r="L295" s="48">
        <f>'PNC, Exon. &amp; no Exon.'!AD270</f>
        <v>0</v>
      </c>
      <c r="M295" s="48">
        <f>'PNC, Exon. &amp; no Exon.'!AG270</f>
        <v>0</v>
      </c>
      <c r="N295" s="48">
        <f>'PNC, Exon. &amp; no Exon.'!AJ270</f>
        <v>0</v>
      </c>
      <c r="O295" s="60" t="e">
        <f t="shared" si="14"/>
        <v>#DIV/0!</v>
      </c>
    </row>
    <row r="296" spans="1:15" ht="15.95" hidden="1" customHeight="1" x14ac:dyDescent="0.2">
      <c r="A296" s="47">
        <v>27</v>
      </c>
      <c r="B296" s="52" t="s">
        <v>116</v>
      </c>
      <c r="C296" s="104">
        <f t="shared" si="15"/>
        <v>0</v>
      </c>
      <c r="D296" s="48">
        <f>'PNC, Exon. &amp; no Exon.'!F271</f>
        <v>0</v>
      </c>
      <c r="E296" s="48">
        <f>'PNC, Exon. &amp; no Exon.'!I271</f>
        <v>0</v>
      </c>
      <c r="F296" s="48">
        <f>'PNC, Exon. &amp; no Exon.'!L271</f>
        <v>0</v>
      </c>
      <c r="G296" s="48">
        <f>'PNC, Exon. &amp; no Exon.'!O271</f>
        <v>0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 t="e">
        <f t="shared" si="14"/>
        <v>#DIV/0!</v>
      </c>
    </row>
    <row r="297" spans="1:15" ht="15.95" hidden="1" customHeight="1" x14ac:dyDescent="0.2">
      <c r="A297" s="47">
        <v>28</v>
      </c>
      <c r="B297" s="52" t="s">
        <v>119</v>
      </c>
      <c r="C297" s="104">
        <f t="shared" si="15"/>
        <v>0</v>
      </c>
      <c r="D297" s="48">
        <f>'PNC, Exon. &amp; no Exon.'!F272</f>
        <v>0</v>
      </c>
      <c r="E297" s="48">
        <f>'PNC, Exon. &amp; no Exon.'!I272</f>
        <v>0</v>
      </c>
      <c r="F297" s="48">
        <f>'PNC, Exon. &amp; no Exon.'!L272</f>
        <v>0</v>
      </c>
      <c r="G297" s="48">
        <f>'PNC, Exon. &amp; no Exon.'!O272</f>
        <v>0</v>
      </c>
      <c r="H297" s="48">
        <f>'PNC, Exon. &amp; no Exon.'!R272</f>
        <v>0</v>
      </c>
      <c r="I297" s="48">
        <f>'PNC, Exon. &amp; no Exon.'!U272</f>
        <v>0</v>
      </c>
      <c r="J297" s="48">
        <f>'PNC, Exon. &amp; no Exon.'!X272</f>
        <v>0</v>
      </c>
      <c r="K297" s="48">
        <f>'PNC, Exon. &amp; no Exon.'!AA272</f>
        <v>0</v>
      </c>
      <c r="L297" s="48">
        <f>'PNC, Exon. &amp; no Exon.'!AD272</f>
        <v>0</v>
      </c>
      <c r="M297" s="48">
        <f>'PNC, Exon. &amp; no Exon.'!AG272</f>
        <v>0</v>
      </c>
      <c r="N297" s="48">
        <f>'PNC, Exon. &amp; no Exon.'!AJ272</f>
        <v>0</v>
      </c>
      <c r="O297" s="60" t="e">
        <f t="shared" si="14"/>
        <v>#DIV/0!</v>
      </c>
    </row>
    <row r="298" spans="1:15" ht="15.95" hidden="1" customHeight="1" x14ac:dyDescent="0.2">
      <c r="A298" s="47">
        <v>29</v>
      </c>
      <c r="B298" s="52" t="s">
        <v>124</v>
      </c>
      <c r="C298" s="104">
        <f t="shared" ref="C298:C306" si="16">SUM(D298:N298)</f>
        <v>0</v>
      </c>
      <c r="D298" s="48">
        <f>'PNC, Exon. &amp; no Exon.'!F273</f>
        <v>0</v>
      </c>
      <c r="E298" s="48">
        <f>'PNC, Exon. &amp; no Exon.'!I273</f>
        <v>0</v>
      </c>
      <c r="F298" s="48">
        <f>'PNC, Exon. &amp; no Exon.'!L273</f>
        <v>0</v>
      </c>
      <c r="G298" s="48">
        <f>'PNC, Exon. &amp; no Exon.'!O273</f>
        <v>0</v>
      </c>
      <c r="H298" s="48">
        <f>'PNC, Exon. &amp; no Exon.'!R273</f>
        <v>0</v>
      </c>
      <c r="I298" s="48">
        <f>'PNC, Exon. &amp; no Exon.'!U273</f>
        <v>0</v>
      </c>
      <c r="J298" s="48">
        <f>'PNC, Exon. &amp; no Exon.'!X273</f>
        <v>0</v>
      </c>
      <c r="K298" s="48">
        <f>'PNC, Exon. &amp; no Exon.'!AA273</f>
        <v>0</v>
      </c>
      <c r="L298" s="48">
        <f>'PNC, Exon. &amp; no Exon.'!AD273</f>
        <v>0</v>
      </c>
      <c r="M298" s="48">
        <f>'PNC, Exon. &amp; no Exon.'!AG273</f>
        <v>0</v>
      </c>
      <c r="N298" s="48">
        <f>'PNC, Exon. &amp; no Exon.'!AJ273</f>
        <v>0</v>
      </c>
      <c r="O298" s="60" t="e">
        <f t="shared" si="14"/>
        <v>#DIV/0!</v>
      </c>
    </row>
    <row r="299" spans="1:15" ht="15.95" hidden="1" customHeight="1" x14ac:dyDescent="0.2">
      <c r="A299" s="47">
        <v>30</v>
      </c>
      <c r="B299" s="52" t="s">
        <v>102</v>
      </c>
      <c r="C299" s="104">
        <f t="shared" si="16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 t="e">
        <f t="shared" si="14"/>
        <v>#DIV/0!</v>
      </c>
    </row>
    <row r="300" spans="1:15" ht="15.95" hidden="1" customHeight="1" x14ac:dyDescent="0.2">
      <c r="A300" s="47">
        <v>31</v>
      </c>
      <c r="B300" s="51" t="s">
        <v>109</v>
      </c>
      <c r="C300" s="104">
        <f t="shared" si="16"/>
        <v>0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0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 t="e">
        <f t="shared" si="14"/>
        <v>#DIV/0!</v>
      </c>
    </row>
    <row r="301" spans="1:15" ht="15.95" hidden="1" customHeight="1" x14ac:dyDescent="0.2">
      <c r="A301" s="47">
        <v>32</v>
      </c>
      <c r="B301" s="52" t="s">
        <v>117</v>
      </c>
      <c r="C301" s="104">
        <f t="shared" si="16"/>
        <v>0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0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0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0</v>
      </c>
      <c r="O301" s="60" t="e">
        <f t="shared" si="14"/>
        <v>#DIV/0!</v>
      </c>
    </row>
    <row r="302" spans="1:15" ht="15.95" hidden="1" customHeight="1" x14ac:dyDescent="0.2">
      <c r="A302" s="47">
        <v>33</v>
      </c>
      <c r="B302" s="52" t="s">
        <v>118</v>
      </c>
      <c r="C302" s="104">
        <f t="shared" si="16"/>
        <v>0</v>
      </c>
      <c r="D302" s="48">
        <f>'PNC, Exon. &amp; no Exon.'!F277</f>
        <v>0</v>
      </c>
      <c r="E302" s="48">
        <f>'PNC, Exon. &amp; no Exon.'!I277</f>
        <v>0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0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0</v>
      </c>
      <c r="N302" s="48">
        <f>'PNC, Exon. &amp; no Exon.'!AJ277</f>
        <v>0</v>
      </c>
      <c r="O302" s="60" t="e">
        <f t="shared" si="14"/>
        <v>#DIV/0!</v>
      </c>
    </row>
    <row r="303" spans="1:15" ht="15.95" hidden="1" customHeight="1" x14ac:dyDescent="0.2">
      <c r="A303" s="47">
        <v>34</v>
      </c>
      <c r="B303" s="52" t="s">
        <v>120</v>
      </c>
      <c r="C303" s="63">
        <f t="shared" si="16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 t="e">
        <f t="shared" si="14"/>
        <v>#DIV/0!</v>
      </c>
    </row>
    <row r="304" spans="1:15" ht="15.95" hidden="1" customHeight="1" x14ac:dyDescent="0.2">
      <c r="A304" s="47">
        <v>35</v>
      </c>
      <c r="B304" s="52" t="s">
        <v>163</v>
      </c>
      <c r="C304" s="63">
        <f t="shared" si="16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 t="e">
        <f t="shared" si="14"/>
        <v>#DIV/0!</v>
      </c>
    </row>
    <row r="305" spans="1:15" ht="15.95" hidden="1" customHeight="1" x14ac:dyDescent="0.2">
      <c r="A305" s="47">
        <v>36</v>
      </c>
      <c r="B305" s="52" t="s">
        <v>105</v>
      </c>
      <c r="C305" s="63">
        <f t="shared" si="16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 t="e">
        <f t="shared" si="14"/>
        <v>#DIV/0!</v>
      </c>
    </row>
    <row r="306" spans="1:15" ht="15.95" hidden="1" customHeight="1" x14ac:dyDescent="0.2">
      <c r="A306" s="47">
        <v>37</v>
      </c>
      <c r="B306" s="52" t="s">
        <v>103</v>
      </c>
      <c r="C306" s="63">
        <f t="shared" si="16"/>
        <v>0</v>
      </c>
      <c r="D306" s="48">
        <f>'PNC, Exon. &amp; no Exon.'!F281</f>
        <v>0</v>
      </c>
      <c r="E306" s="48">
        <f>'PNC, Exon. &amp; no Exon.'!I281</f>
        <v>0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0</v>
      </c>
      <c r="M306" s="48">
        <f>'PNC, Exon. &amp; no Exon.'!AG281</f>
        <v>0</v>
      </c>
      <c r="N306" s="48">
        <f>'PNC, Exon. &amp; no Exon.'!AJ281</f>
        <v>0</v>
      </c>
      <c r="O306" s="60" t="e">
        <f t="shared" si="14"/>
        <v>#DIV/0!</v>
      </c>
    </row>
    <row r="307" spans="1:15" ht="15.95" hidden="1" customHeight="1" x14ac:dyDescent="0.2">
      <c r="A307" s="47">
        <v>38</v>
      </c>
      <c r="B307" s="52" t="s">
        <v>110</v>
      </c>
      <c r="C307" s="63">
        <f>SUM(D307:N307)</f>
        <v>0</v>
      </c>
      <c r="D307" s="48">
        <f>'PNC, Exon. &amp; no Exon.'!F282</f>
        <v>0</v>
      </c>
      <c r="E307" s="48">
        <f>'PNC, Exon. &amp; no Exon.'!I282</f>
        <v>0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0</v>
      </c>
      <c r="N307" s="48">
        <f>'PNC, Exon. &amp; no Exon.'!AJ282</f>
        <v>0</v>
      </c>
      <c r="O307" s="60" t="e">
        <f t="shared" si="14"/>
        <v>#DIV/0!</v>
      </c>
    </row>
    <row r="308" spans="1:15" hidden="1" x14ac:dyDescent="0.2">
      <c r="A308" s="81" t="s">
        <v>97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7" t="s">
        <v>42</v>
      </c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ht="13.5" hidden="1" customHeight="1" x14ac:dyDescent="0.2">
      <c r="A330" s="188" t="s">
        <v>56</v>
      </c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</row>
    <row r="331" spans="1:15" ht="13.5" hidden="1" customHeight="1" x14ac:dyDescent="0.2">
      <c r="A331" s="189" t="s">
        <v>141</v>
      </c>
      <c r="B331" s="190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</row>
    <row r="332" spans="1:15" ht="15" hidden="1" customHeight="1" x14ac:dyDescent="0.2">
      <c r="A332" s="188" t="s">
        <v>113</v>
      </c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108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112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0</v>
      </c>
      <c r="D335" s="87">
        <f t="shared" ref="D335:O335" si="17">SUM(D336:D373)</f>
        <v>0</v>
      </c>
      <c r="E335" s="87">
        <f t="shared" si="17"/>
        <v>0</v>
      </c>
      <c r="F335" s="87">
        <f t="shared" si="17"/>
        <v>0</v>
      </c>
      <c r="G335" s="87">
        <f t="shared" si="17"/>
        <v>0</v>
      </c>
      <c r="H335" s="87">
        <f t="shared" si="17"/>
        <v>0</v>
      </c>
      <c r="I335" s="87">
        <f t="shared" si="17"/>
        <v>0</v>
      </c>
      <c r="J335" s="87">
        <f t="shared" si="17"/>
        <v>0</v>
      </c>
      <c r="K335" s="87">
        <f t="shared" si="17"/>
        <v>0</v>
      </c>
      <c r="L335" s="87">
        <f t="shared" si="17"/>
        <v>0</v>
      </c>
      <c r="M335" s="87">
        <f t="shared" si="17"/>
        <v>0</v>
      </c>
      <c r="N335" s="87">
        <f t="shared" si="17"/>
        <v>0</v>
      </c>
      <c r="O335" s="115" t="e">
        <f t="shared" si="17"/>
        <v>#DIV/0!</v>
      </c>
    </row>
    <row r="336" spans="1:15" ht="15.95" hidden="1" customHeight="1" x14ac:dyDescent="0.2">
      <c r="A336" s="47">
        <v>1</v>
      </c>
      <c r="B336" s="103" t="s">
        <v>90</v>
      </c>
      <c r="C336" s="106">
        <f t="shared" ref="C336:C363" si="18">SUM(D336:N336)</f>
        <v>0</v>
      </c>
      <c r="D336" s="48">
        <f>'PNC, Exon. &amp; no Exon.'!F302</f>
        <v>0</v>
      </c>
      <c r="E336" s="48">
        <f>'PNC, Exon. &amp; no Exon.'!I302</f>
        <v>0</v>
      </c>
      <c r="F336" s="48">
        <f>'PNC, Exon. &amp; no Exon.'!L302</f>
        <v>0</v>
      </c>
      <c r="G336" s="48">
        <f>'PNC, Exon. &amp; no Exon.'!O302</f>
        <v>0</v>
      </c>
      <c r="H336" s="48">
        <f>'PNC, Exon. &amp; no Exon.'!R302</f>
        <v>0</v>
      </c>
      <c r="I336" s="48">
        <f>'PNC, Exon. &amp; no Exon.'!U302</f>
        <v>0</v>
      </c>
      <c r="J336" s="48">
        <f>'PNC, Exon. &amp; no Exon.'!X302</f>
        <v>0</v>
      </c>
      <c r="K336" s="48">
        <f>'PNC, Exon. &amp; no Exon.'!AA302</f>
        <v>0</v>
      </c>
      <c r="L336" s="48">
        <f>'PNC, Exon. &amp; no Exon.'!AD302</f>
        <v>0</v>
      </c>
      <c r="M336" s="48">
        <f>'PNC, Exon. &amp; no Exon.'!AG302</f>
        <v>0</v>
      </c>
      <c r="N336" s="48">
        <f>'PNC, Exon. &amp; no Exon.'!AJ302</f>
        <v>0</v>
      </c>
      <c r="O336" s="60" t="e">
        <f>(C336/$C$335*100)</f>
        <v>#DIV/0!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8"/>
        <v>0</v>
      </c>
      <c r="D337" s="48">
        <f>'PNC, Exon. &amp; no Exon.'!F303</f>
        <v>0</v>
      </c>
      <c r="E337" s="48">
        <f>'PNC, Exon. &amp; no Exon.'!I303</f>
        <v>0</v>
      </c>
      <c r="F337" s="48">
        <f>'PNC, Exon. &amp; no Exon.'!L303</f>
        <v>0</v>
      </c>
      <c r="G337" s="48">
        <f>'PNC, Exon. &amp; no Exon.'!O303</f>
        <v>0</v>
      </c>
      <c r="H337" s="48">
        <f>'PNC, Exon. &amp; no Exon.'!R303</f>
        <v>0</v>
      </c>
      <c r="I337" s="48">
        <f>'PNC, Exon. &amp; no Exon.'!U303</f>
        <v>0</v>
      </c>
      <c r="J337" s="48">
        <f>'PNC, Exon. &amp; no Exon.'!X303</f>
        <v>0</v>
      </c>
      <c r="K337" s="48">
        <f>'PNC, Exon. &amp; no Exon.'!AA303</f>
        <v>0</v>
      </c>
      <c r="L337" s="48">
        <f>'PNC, Exon. &amp; no Exon.'!AD303</f>
        <v>0</v>
      </c>
      <c r="M337" s="48">
        <f>'PNC, Exon. &amp; no Exon.'!AG303</f>
        <v>0</v>
      </c>
      <c r="N337" s="48">
        <f>'PNC, Exon. &amp; no Exon.'!AJ303</f>
        <v>0</v>
      </c>
      <c r="O337" s="60" t="e">
        <f t="shared" ref="O337:O373" si="19">(C337/$C$335*100)</f>
        <v>#DIV/0!</v>
      </c>
    </row>
    <row r="338" spans="1:15" ht="15.95" hidden="1" customHeight="1" x14ac:dyDescent="0.2">
      <c r="A338" s="47">
        <v>3</v>
      </c>
      <c r="B338" s="52" t="s">
        <v>99</v>
      </c>
      <c r="C338" s="106">
        <f t="shared" si="18"/>
        <v>0</v>
      </c>
      <c r="D338" s="48">
        <f>'PNC, Exon. &amp; no Exon.'!F304</f>
        <v>0</v>
      </c>
      <c r="E338" s="48">
        <f>'PNC, Exon. &amp; no Exon.'!I304</f>
        <v>0</v>
      </c>
      <c r="F338" s="48">
        <f>'PNC, Exon. &amp; no Exon.'!L304</f>
        <v>0</v>
      </c>
      <c r="G338" s="48">
        <f>'PNC, Exon. &amp; no Exon.'!O304</f>
        <v>0</v>
      </c>
      <c r="H338" s="48">
        <f>'PNC, Exon. &amp; no Exon.'!R304</f>
        <v>0</v>
      </c>
      <c r="I338" s="48">
        <f>'PNC, Exon. &amp; no Exon.'!U304</f>
        <v>0</v>
      </c>
      <c r="J338" s="48">
        <f>'PNC, Exon. &amp; no Exon.'!X304</f>
        <v>0</v>
      </c>
      <c r="K338" s="48">
        <f>'PNC, Exon. &amp; no Exon.'!AA304</f>
        <v>0</v>
      </c>
      <c r="L338" s="48">
        <f>'PNC, Exon. &amp; no Exon.'!AD304</f>
        <v>0</v>
      </c>
      <c r="M338" s="48">
        <f>'PNC, Exon. &amp; no Exon.'!AG304</f>
        <v>0</v>
      </c>
      <c r="N338" s="48">
        <f>'PNC, Exon. &amp; no Exon.'!AJ304</f>
        <v>0</v>
      </c>
      <c r="O338" s="60" t="e">
        <f t="shared" si="19"/>
        <v>#DIV/0!</v>
      </c>
    </row>
    <row r="339" spans="1:15" ht="15.95" hidden="1" customHeight="1" x14ac:dyDescent="0.2">
      <c r="A339" s="47">
        <v>4</v>
      </c>
      <c r="B339" s="52" t="s">
        <v>96</v>
      </c>
      <c r="C339" s="106">
        <f t="shared" si="18"/>
        <v>0</v>
      </c>
      <c r="D339" s="48">
        <f>'PNC, Exon. &amp; no Exon.'!F305</f>
        <v>0</v>
      </c>
      <c r="E339" s="48">
        <f>'PNC, Exon. &amp; no Exon.'!I305</f>
        <v>0</v>
      </c>
      <c r="F339" s="48">
        <f>'PNC, Exon. &amp; no Exon.'!L305</f>
        <v>0</v>
      </c>
      <c r="G339" s="48">
        <f>'PNC, Exon. &amp; no Exon.'!O305</f>
        <v>0</v>
      </c>
      <c r="H339" s="48">
        <f>'PNC, Exon. &amp; no Exon.'!R305</f>
        <v>0</v>
      </c>
      <c r="I339" s="48">
        <f>'PNC, Exon. &amp; no Exon.'!U305</f>
        <v>0</v>
      </c>
      <c r="J339" s="48">
        <f>'PNC, Exon. &amp; no Exon.'!X305</f>
        <v>0</v>
      </c>
      <c r="K339" s="48">
        <f>'PNC, Exon. &amp; no Exon.'!AA305</f>
        <v>0</v>
      </c>
      <c r="L339" s="48">
        <f>'PNC, Exon. &amp; no Exon.'!AD305</f>
        <v>0</v>
      </c>
      <c r="M339" s="48">
        <f>'PNC, Exon. &amp; no Exon.'!AG305</f>
        <v>0</v>
      </c>
      <c r="N339" s="48">
        <f>'PNC, Exon. &amp; no Exon.'!AJ305</f>
        <v>0</v>
      </c>
      <c r="O339" s="60" t="e">
        <f t="shared" si="19"/>
        <v>#DIV/0!</v>
      </c>
    </row>
    <row r="340" spans="1:15" ht="15.95" hidden="1" customHeight="1" x14ac:dyDescent="0.2">
      <c r="A340" s="47">
        <v>5</v>
      </c>
      <c r="B340" s="52" t="s">
        <v>91</v>
      </c>
      <c r="C340" s="106">
        <f t="shared" si="18"/>
        <v>0</v>
      </c>
      <c r="D340" s="48">
        <f>'PNC, Exon. &amp; no Exon.'!F306</f>
        <v>0</v>
      </c>
      <c r="E340" s="48">
        <f>'PNC, Exon. &amp; no Exon.'!I306</f>
        <v>0</v>
      </c>
      <c r="F340" s="48">
        <f>'PNC, Exon. &amp; no Exon.'!L306</f>
        <v>0</v>
      </c>
      <c r="G340" s="48">
        <f>'PNC, Exon. &amp; no Exon.'!O306</f>
        <v>0</v>
      </c>
      <c r="H340" s="48">
        <f>'PNC, Exon. &amp; no Exon.'!R306</f>
        <v>0</v>
      </c>
      <c r="I340" s="48">
        <f>'PNC, Exon. &amp; no Exon.'!U306</f>
        <v>0</v>
      </c>
      <c r="J340" s="48">
        <f>'PNC, Exon. &amp; no Exon.'!X306</f>
        <v>0</v>
      </c>
      <c r="K340" s="48">
        <f>'PNC, Exon. &amp; no Exon.'!AA306</f>
        <v>0</v>
      </c>
      <c r="L340" s="48">
        <f>'PNC, Exon. &amp; no Exon.'!AD306</f>
        <v>0</v>
      </c>
      <c r="M340" s="48">
        <f>'PNC, Exon. &amp; no Exon.'!AG306</f>
        <v>0</v>
      </c>
      <c r="N340" s="48">
        <f>'PNC, Exon. &amp; no Exon.'!AJ306</f>
        <v>0</v>
      </c>
      <c r="O340" s="60" t="e">
        <f t="shared" si="19"/>
        <v>#DIV/0!</v>
      </c>
    </row>
    <row r="341" spans="1:15" ht="15.95" hidden="1" customHeight="1" x14ac:dyDescent="0.2">
      <c r="A341" s="47">
        <v>6</v>
      </c>
      <c r="B341" s="52" t="s">
        <v>88</v>
      </c>
      <c r="C341" s="106">
        <f t="shared" si="18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 t="e">
        <f t="shared" si="19"/>
        <v>#DIV/0!</v>
      </c>
    </row>
    <row r="342" spans="1:15" ht="15.95" hidden="1" customHeight="1" x14ac:dyDescent="0.2">
      <c r="A342" s="47">
        <v>7</v>
      </c>
      <c r="B342" s="52" t="s">
        <v>93</v>
      </c>
      <c r="C342" s="106">
        <f t="shared" si="18"/>
        <v>0</v>
      </c>
      <c r="D342" s="48">
        <f>'PNC, Exon. &amp; no Exon.'!F308</f>
        <v>0</v>
      </c>
      <c r="E342" s="48">
        <f>'PNC, Exon. &amp; no Exon.'!I308</f>
        <v>0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0</v>
      </c>
      <c r="I342" s="48">
        <f>'PNC, Exon. &amp; no Exon.'!U308</f>
        <v>0</v>
      </c>
      <c r="J342" s="48">
        <f>'PNC, Exon. &amp; no Exon.'!X308</f>
        <v>0</v>
      </c>
      <c r="K342" s="48">
        <f>'PNC, Exon. &amp; no Exon.'!AA308</f>
        <v>0</v>
      </c>
      <c r="L342" s="48">
        <f>'PNC, Exon. &amp; no Exon.'!AD308</f>
        <v>0</v>
      </c>
      <c r="M342" s="48">
        <f>'PNC, Exon. &amp; no Exon.'!AG308</f>
        <v>0</v>
      </c>
      <c r="N342" s="48">
        <f>'PNC, Exon. &amp; no Exon.'!AJ308</f>
        <v>0</v>
      </c>
      <c r="O342" s="60" t="e">
        <f t="shared" si="19"/>
        <v>#DIV/0!</v>
      </c>
    </row>
    <row r="343" spans="1:15" ht="15.95" hidden="1" customHeight="1" x14ac:dyDescent="0.2">
      <c r="A343" s="47">
        <v>8</v>
      </c>
      <c r="B343" s="52" t="s">
        <v>89</v>
      </c>
      <c r="C343" s="106">
        <f t="shared" si="18"/>
        <v>0</v>
      </c>
      <c r="D343" s="48">
        <f>'PNC, Exon. &amp; no Exon.'!F309</f>
        <v>0</v>
      </c>
      <c r="E343" s="48">
        <f>'PNC, Exon. &amp; no Exon.'!I309</f>
        <v>0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0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0</v>
      </c>
      <c r="O343" s="60" t="e">
        <f t="shared" si="19"/>
        <v>#DIV/0!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8"/>
        <v>0</v>
      </c>
      <c r="D344" s="48">
        <f>'PNC, Exon. &amp; no Exon.'!F310</f>
        <v>0</v>
      </c>
      <c r="E344" s="48">
        <f>'PNC, Exon. &amp; no Exon.'!I310</f>
        <v>0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0</v>
      </c>
      <c r="I344" s="48">
        <f>'PNC, Exon. &amp; no Exon.'!U310</f>
        <v>0</v>
      </c>
      <c r="J344" s="48">
        <f>'PNC, Exon. &amp; no Exon.'!X310</f>
        <v>0</v>
      </c>
      <c r="K344" s="48">
        <f>'PNC, Exon. &amp; no Exon.'!AA310</f>
        <v>0</v>
      </c>
      <c r="L344" s="48">
        <f>'PNC, Exon. &amp; no Exon.'!AD310</f>
        <v>0</v>
      </c>
      <c r="M344" s="48">
        <f>'PNC, Exon. &amp; no Exon.'!AG310</f>
        <v>0</v>
      </c>
      <c r="N344" s="48">
        <f>'PNC, Exon. &amp; no Exon.'!AJ310</f>
        <v>0</v>
      </c>
      <c r="O344" s="60" t="e">
        <f t="shared" si="19"/>
        <v>#DIV/0!</v>
      </c>
    </row>
    <row r="345" spans="1:15" ht="15.95" hidden="1" customHeight="1" x14ac:dyDescent="0.2">
      <c r="A345" s="47">
        <v>10</v>
      </c>
      <c r="B345" s="52" t="s">
        <v>95</v>
      </c>
      <c r="C345" s="106">
        <f t="shared" si="18"/>
        <v>0</v>
      </c>
      <c r="D345" s="48">
        <f>'PNC, Exon. &amp; no Exon.'!F311</f>
        <v>0</v>
      </c>
      <c r="E345" s="48">
        <f>'PNC, Exon. &amp; no Exon.'!I311</f>
        <v>0</v>
      </c>
      <c r="F345" s="48">
        <f>'PNC, Exon. &amp; no Exon.'!L311</f>
        <v>0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 t="e">
        <f t="shared" si="19"/>
        <v>#DIV/0!</v>
      </c>
    </row>
    <row r="346" spans="1:15" ht="15.95" hidden="1" customHeight="1" x14ac:dyDescent="0.2">
      <c r="A346" s="47">
        <v>11</v>
      </c>
      <c r="B346" s="52" t="s">
        <v>98</v>
      </c>
      <c r="C346" s="106">
        <f t="shared" si="18"/>
        <v>0</v>
      </c>
      <c r="D346" s="48">
        <f>'PNC, Exon. &amp; no Exon.'!F312</f>
        <v>0</v>
      </c>
      <c r="E346" s="48">
        <f>'PNC, Exon. &amp; no Exon.'!I312</f>
        <v>0</v>
      </c>
      <c r="F346" s="48">
        <f>'PNC, Exon. &amp; no Exon.'!L312</f>
        <v>0</v>
      </c>
      <c r="G346" s="48">
        <f>'PNC, Exon. &amp; no Exon.'!O312</f>
        <v>0</v>
      </c>
      <c r="H346" s="48">
        <f>'PNC, Exon. &amp; no Exon.'!R312</f>
        <v>0</v>
      </c>
      <c r="I346" s="48">
        <f>'PNC, Exon. &amp; no Exon.'!U312</f>
        <v>0</v>
      </c>
      <c r="J346" s="48">
        <f>'PNC, Exon. &amp; no Exon.'!X312</f>
        <v>0</v>
      </c>
      <c r="K346" s="48">
        <f>'PNC, Exon. &amp; no Exon.'!AA312</f>
        <v>0</v>
      </c>
      <c r="L346" s="48">
        <f>'PNC, Exon. &amp; no Exon.'!AD312</f>
        <v>0</v>
      </c>
      <c r="M346" s="48">
        <f>'PNC, Exon. &amp; no Exon.'!AG312</f>
        <v>0</v>
      </c>
      <c r="N346" s="48">
        <f>'PNC, Exon. &amp; no Exon.'!AJ312</f>
        <v>0</v>
      </c>
      <c r="O346" s="60" t="e">
        <f t="shared" si="19"/>
        <v>#DIV/0!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8"/>
        <v>0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0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 t="e">
        <f t="shared" si="19"/>
        <v>#DIV/0!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8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 t="e">
        <f t="shared" si="19"/>
        <v>#DIV/0!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8"/>
        <v>0</v>
      </c>
      <c r="D349" s="48">
        <f>'PNC, Exon. &amp; no Exon.'!F315</f>
        <v>0</v>
      </c>
      <c r="E349" s="48">
        <f>'PNC, Exon. &amp; no Exon.'!I315</f>
        <v>0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0</v>
      </c>
      <c r="I349" s="48">
        <f>'PNC, Exon. &amp; no Exon.'!U315</f>
        <v>0</v>
      </c>
      <c r="J349" s="48">
        <f>'PNC, Exon. &amp; no Exon.'!X315</f>
        <v>0</v>
      </c>
      <c r="K349" s="48">
        <f>'PNC, Exon. &amp; no Exon.'!AA315</f>
        <v>0</v>
      </c>
      <c r="L349" s="48">
        <f>'PNC, Exon. &amp; no Exon.'!AD315</f>
        <v>0</v>
      </c>
      <c r="M349" s="48">
        <f>'PNC, Exon. &amp; no Exon.'!AG315</f>
        <v>0</v>
      </c>
      <c r="N349" s="48">
        <f>'PNC, Exon. &amp; no Exon.'!AJ315</f>
        <v>0</v>
      </c>
      <c r="O349" s="60" t="e">
        <f t="shared" si="19"/>
        <v>#DIV/0!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8"/>
        <v>0</v>
      </c>
      <c r="D350" s="48">
        <f>'PNC, Exon. &amp; no Exon.'!F316</f>
        <v>0</v>
      </c>
      <c r="E350" s="48">
        <f>'PNC, Exon. &amp; no Exon.'!I316</f>
        <v>0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0</v>
      </c>
      <c r="I350" s="48">
        <f>'PNC, Exon. &amp; no Exon.'!U316</f>
        <v>0</v>
      </c>
      <c r="J350" s="48">
        <f>'PNC, Exon. &amp; no Exon.'!X316</f>
        <v>0</v>
      </c>
      <c r="K350" s="48">
        <f>'PNC, Exon. &amp; no Exon.'!AA316</f>
        <v>0</v>
      </c>
      <c r="L350" s="48">
        <f>'PNC, Exon. &amp; no Exon.'!AD316</f>
        <v>0</v>
      </c>
      <c r="M350" s="48">
        <f>'PNC, Exon. &amp; no Exon.'!AG316</f>
        <v>0</v>
      </c>
      <c r="N350" s="48">
        <f>'PNC, Exon. &amp; no Exon.'!AJ316</f>
        <v>0</v>
      </c>
      <c r="O350" s="60" t="e">
        <f t="shared" si="19"/>
        <v>#DIV/0!</v>
      </c>
    </row>
    <row r="351" spans="1:15" ht="15.95" hidden="1" customHeight="1" x14ac:dyDescent="0.2">
      <c r="A351" s="47">
        <v>16</v>
      </c>
      <c r="B351" s="52" t="s">
        <v>107</v>
      </c>
      <c r="C351" s="106">
        <f t="shared" si="18"/>
        <v>0</v>
      </c>
      <c r="D351" s="48">
        <f>'PNC, Exon. &amp; no Exon.'!F317</f>
        <v>0</v>
      </c>
      <c r="E351" s="48">
        <f>'PNC, Exon. &amp; no Exon.'!I317</f>
        <v>0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0</v>
      </c>
      <c r="I351" s="48">
        <f>'PNC, Exon. &amp; no Exon.'!U317</f>
        <v>0</v>
      </c>
      <c r="J351" s="48">
        <f>'PNC, Exon. &amp; no Exon.'!X317</f>
        <v>0</v>
      </c>
      <c r="K351" s="48">
        <f>'PNC, Exon. &amp; no Exon.'!AA317</f>
        <v>0</v>
      </c>
      <c r="L351" s="48">
        <f>'PNC, Exon. &amp; no Exon.'!AD317</f>
        <v>0</v>
      </c>
      <c r="M351" s="48">
        <f>'PNC, Exon. &amp; no Exon.'!AG317</f>
        <v>0</v>
      </c>
      <c r="N351" s="48">
        <f>'PNC, Exon. &amp; no Exon.'!AJ317</f>
        <v>0</v>
      </c>
      <c r="O351" s="60" t="e">
        <f t="shared" si="19"/>
        <v>#DIV/0!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8"/>
        <v>0</v>
      </c>
      <c r="D352" s="48">
        <f>'PNC, Exon. &amp; no Exon.'!F318</f>
        <v>0</v>
      </c>
      <c r="E352" s="48">
        <f>'PNC, Exon. &amp; no Exon.'!I318</f>
        <v>0</v>
      </c>
      <c r="F352" s="48">
        <f>'PNC, Exon. &amp; no Exon.'!L318</f>
        <v>0</v>
      </c>
      <c r="G352" s="48">
        <f>'PNC, Exon. &amp; no Exon.'!O318</f>
        <v>0</v>
      </c>
      <c r="H352" s="48">
        <f>'PNC, Exon. &amp; no Exon.'!R318</f>
        <v>0</v>
      </c>
      <c r="I352" s="48">
        <f>'PNC, Exon. &amp; no Exon.'!U318</f>
        <v>0</v>
      </c>
      <c r="J352" s="48">
        <f>'PNC, Exon. &amp; no Exon.'!X318</f>
        <v>0</v>
      </c>
      <c r="K352" s="48">
        <f>'PNC, Exon. &amp; no Exon.'!AA318</f>
        <v>0</v>
      </c>
      <c r="L352" s="48">
        <f>'PNC, Exon. &amp; no Exon.'!AD318</f>
        <v>0</v>
      </c>
      <c r="M352" s="48">
        <f>'PNC, Exon. &amp; no Exon.'!AG318</f>
        <v>0</v>
      </c>
      <c r="N352" s="48">
        <f>'PNC, Exon. &amp; no Exon.'!AJ318</f>
        <v>0</v>
      </c>
      <c r="O352" s="60" t="e">
        <f t="shared" si="19"/>
        <v>#DIV/0!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8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 t="e">
        <f t="shared" si="19"/>
        <v>#DIV/0!</v>
      </c>
    </row>
    <row r="354" spans="1:15" ht="15.95" hidden="1" customHeight="1" x14ac:dyDescent="0.2">
      <c r="A354" s="47">
        <v>19</v>
      </c>
      <c r="B354" s="52" t="s">
        <v>100</v>
      </c>
      <c r="C354" s="106">
        <f t="shared" si="18"/>
        <v>0</v>
      </c>
      <c r="D354" s="48">
        <f>'PNC, Exon. &amp; no Exon.'!F320</f>
        <v>0</v>
      </c>
      <c r="E354" s="48">
        <f>'PNC, Exon. &amp; no Exon.'!I320</f>
        <v>0</v>
      </c>
      <c r="F354" s="48">
        <f>'PNC, Exon. &amp; no Exon.'!L320</f>
        <v>0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 t="e">
        <f t="shared" si="19"/>
        <v>#DIV/0!</v>
      </c>
    </row>
    <row r="355" spans="1:15" ht="15.95" hidden="1" customHeight="1" x14ac:dyDescent="0.2">
      <c r="A355" s="47">
        <v>20</v>
      </c>
      <c r="B355" s="52" t="s">
        <v>92</v>
      </c>
      <c r="C355" s="106">
        <f t="shared" si="18"/>
        <v>0</v>
      </c>
      <c r="D355" s="48">
        <f>'PNC, Exon. &amp; no Exon.'!F321</f>
        <v>0</v>
      </c>
      <c r="E355" s="48">
        <f>'PNC, Exon. &amp; no Exon.'!I321</f>
        <v>0</v>
      </c>
      <c r="F355" s="48">
        <f>'PNC, Exon. &amp; no Exon.'!L321</f>
        <v>0</v>
      </c>
      <c r="G355" s="48">
        <f>'PNC, Exon. &amp; no Exon.'!O321</f>
        <v>0</v>
      </c>
      <c r="H355" s="48">
        <f>'PNC, Exon. &amp; no Exon.'!R321</f>
        <v>0</v>
      </c>
      <c r="I355" s="48">
        <f>'PNC, Exon. &amp; no Exon.'!U321</f>
        <v>0</v>
      </c>
      <c r="J355" s="48">
        <f>'PNC, Exon. &amp; no Exon.'!X321</f>
        <v>0</v>
      </c>
      <c r="K355" s="48">
        <f>'PNC, Exon. &amp; no Exon.'!AA321</f>
        <v>0</v>
      </c>
      <c r="L355" s="48">
        <f>'PNC, Exon. &amp; no Exon.'!AD321</f>
        <v>0</v>
      </c>
      <c r="M355" s="48">
        <f>'PNC, Exon. &amp; no Exon.'!AG321</f>
        <v>0</v>
      </c>
      <c r="N355" s="48">
        <f>'PNC, Exon. &amp; no Exon.'!AJ321</f>
        <v>0</v>
      </c>
      <c r="O355" s="60" t="e">
        <f t="shared" si="19"/>
        <v>#DIV/0!</v>
      </c>
    </row>
    <row r="356" spans="1:15" ht="15.95" hidden="1" customHeight="1" x14ac:dyDescent="0.2">
      <c r="A356" s="47">
        <v>21</v>
      </c>
      <c r="B356" s="52" t="s">
        <v>101</v>
      </c>
      <c r="C356" s="104">
        <f t="shared" si="18"/>
        <v>0</v>
      </c>
      <c r="D356" s="48">
        <f>'PNC, Exon. &amp; no Exon.'!F322</f>
        <v>0</v>
      </c>
      <c r="E356" s="48">
        <f>'PNC, Exon. &amp; no Exon.'!I322</f>
        <v>0</v>
      </c>
      <c r="F356" s="48">
        <f>'PNC, Exon. &amp; no Exon.'!L322</f>
        <v>0</v>
      </c>
      <c r="G356" s="48">
        <f>'PNC, Exon. &amp; no Exon.'!O322</f>
        <v>0</v>
      </c>
      <c r="H356" s="48">
        <f>'PNC, Exon. &amp; no Exon.'!R322</f>
        <v>0</v>
      </c>
      <c r="I356" s="48">
        <f>'PNC, Exon. &amp; no Exon.'!U322</f>
        <v>0</v>
      </c>
      <c r="J356" s="48">
        <f>'PNC, Exon. &amp; no Exon.'!X322</f>
        <v>0</v>
      </c>
      <c r="K356" s="48">
        <f>'PNC, Exon. &amp; no Exon.'!AA322</f>
        <v>0</v>
      </c>
      <c r="L356" s="48">
        <f>'PNC, Exon. &amp; no Exon.'!AD322</f>
        <v>0</v>
      </c>
      <c r="M356" s="48">
        <f>'PNC, Exon. &amp; no Exon.'!AG322</f>
        <v>0</v>
      </c>
      <c r="N356" s="48">
        <f>'PNC, Exon. &amp; no Exon.'!AJ322</f>
        <v>0</v>
      </c>
      <c r="O356" s="60" t="e">
        <f t="shared" si="19"/>
        <v>#DIV/0!</v>
      </c>
    </row>
    <row r="357" spans="1:15" ht="15.95" hidden="1" customHeight="1" x14ac:dyDescent="0.2">
      <c r="A357" s="47">
        <v>22</v>
      </c>
      <c r="B357" s="51" t="s">
        <v>115</v>
      </c>
      <c r="C357" s="106">
        <f>SUM(D357:N357)</f>
        <v>0</v>
      </c>
      <c r="D357" s="48">
        <f>'PNC, Exon. &amp; no Exon.'!F323</f>
        <v>0</v>
      </c>
      <c r="E357" s="48">
        <f>'PNC, Exon. &amp; no Exon.'!I323</f>
        <v>0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0</v>
      </c>
      <c r="I357" s="48">
        <f>'PNC, Exon. &amp; no Exon.'!U323</f>
        <v>0</v>
      </c>
      <c r="J357" s="48">
        <f>'PNC, Exon. &amp; no Exon.'!X323</f>
        <v>0</v>
      </c>
      <c r="K357" s="48">
        <f>'PNC, Exon. &amp; no Exon.'!AA323</f>
        <v>0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0</v>
      </c>
      <c r="O357" s="60" t="e">
        <f t="shared" si="19"/>
        <v>#DIV/0!</v>
      </c>
    </row>
    <row r="358" spans="1:15" ht="15.95" hidden="1" customHeight="1" x14ac:dyDescent="0.2">
      <c r="A358" s="47">
        <v>23</v>
      </c>
      <c r="B358" s="52" t="s">
        <v>106</v>
      </c>
      <c r="C358" s="106">
        <f t="shared" si="18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 t="e">
        <f t="shared" si="19"/>
        <v>#DIV/0!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8"/>
        <v>0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0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 t="e">
        <f t="shared" si="19"/>
        <v>#DIV/0!</v>
      </c>
    </row>
    <row r="360" spans="1:15" ht="15.95" hidden="1" customHeight="1" x14ac:dyDescent="0.2">
      <c r="A360" s="47">
        <v>25</v>
      </c>
      <c r="B360" s="52" t="s">
        <v>104</v>
      </c>
      <c r="C360" s="106">
        <f t="shared" si="18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 t="e">
        <f t="shared" si="19"/>
        <v>#DIV/0!</v>
      </c>
    </row>
    <row r="361" spans="1:15" ht="15.95" hidden="1" customHeight="1" x14ac:dyDescent="0.2">
      <c r="A361" s="47">
        <v>26</v>
      </c>
      <c r="B361" s="52" t="s">
        <v>114</v>
      </c>
      <c r="C361" s="106">
        <f t="shared" si="18"/>
        <v>0</v>
      </c>
      <c r="D361" s="48">
        <f>'PNC, Exon. &amp; no Exon.'!F327</f>
        <v>0</v>
      </c>
      <c r="E361" s="48">
        <f>'PNC, Exon. &amp; no Exon.'!I327</f>
        <v>0</v>
      </c>
      <c r="F361" s="48">
        <f>'PNC, Exon. &amp; no Exon.'!L327</f>
        <v>0</v>
      </c>
      <c r="G361" s="48">
        <f>'PNC, Exon. &amp; no Exon.'!O327</f>
        <v>0</v>
      </c>
      <c r="H361" s="48">
        <f>'PNC, Exon. &amp; no Exon.'!R327</f>
        <v>0</v>
      </c>
      <c r="I361" s="48">
        <f>'PNC, Exon. &amp; no Exon.'!U327</f>
        <v>0</v>
      </c>
      <c r="J361" s="48">
        <f>'PNC, Exon. &amp; no Exon.'!X327</f>
        <v>0</v>
      </c>
      <c r="K361" s="48">
        <f>'PNC, Exon. &amp; no Exon.'!AA327</f>
        <v>0</v>
      </c>
      <c r="L361" s="48">
        <f>'PNC, Exon. &amp; no Exon.'!AD327</f>
        <v>0</v>
      </c>
      <c r="M361" s="48">
        <f>'PNC, Exon. &amp; no Exon.'!AG327</f>
        <v>0</v>
      </c>
      <c r="N361" s="48">
        <f>'PNC, Exon. &amp; no Exon.'!AJ327</f>
        <v>0</v>
      </c>
      <c r="O361" s="60" t="e">
        <f t="shared" si="19"/>
        <v>#DIV/0!</v>
      </c>
    </row>
    <row r="362" spans="1:15" ht="15.95" hidden="1" customHeight="1" x14ac:dyDescent="0.2">
      <c r="A362" s="47">
        <v>27</v>
      </c>
      <c r="B362" s="52" t="s">
        <v>116</v>
      </c>
      <c r="C362" s="106">
        <f t="shared" si="18"/>
        <v>0</v>
      </c>
      <c r="D362" s="48">
        <f>'PNC, Exon. &amp; no Exon.'!F328</f>
        <v>0</v>
      </c>
      <c r="E362" s="48">
        <f>'PNC, Exon. &amp; no Exon.'!I328</f>
        <v>0</v>
      </c>
      <c r="F362" s="48">
        <f>'PNC, Exon. &amp; no Exon.'!L328</f>
        <v>0</v>
      </c>
      <c r="G362" s="48">
        <f>'PNC, Exon. &amp; no Exon.'!O328</f>
        <v>0</v>
      </c>
      <c r="H362" s="48">
        <f>'PNC, Exon. &amp; no Exon.'!R328</f>
        <v>0</v>
      </c>
      <c r="I362" s="48">
        <f>'PNC, Exon. &amp; no Exon.'!U328</f>
        <v>0</v>
      </c>
      <c r="J362" s="48">
        <f>'PNC, Exon. &amp; no Exon.'!X328</f>
        <v>0</v>
      </c>
      <c r="K362" s="48">
        <f>'PNC, Exon. &amp; no Exon.'!AA328</f>
        <v>0</v>
      </c>
      <c r="L362" s="48">
        <f>'PNC, Exon. &amp; no Exon.'!AD328</f>
        <v>0</v>
      </c>
      <c r="M362" s="48">
        <f>'PNC, Exon. &amp; no Exon.'!AG328</f>
        <v>0</v>
      </c>
      <c r="N362" s="48">
        <f>'PNC, Exon. &amp; no Exon.'!AJ328</f>
        <v>0</v>
      </c>
      <c r="O362" s="60" t="e">
        <f t="shared" si="19"/>
        <v>#DIV/0!</v>
      </c>
    </row>
    <row r="363" spans="1:15" ht="15.95" hidden="1" customHeight="1" x14ac:dyDescent="0.2">
      <c r="A363" s="47">
        <v>28</v>
      </c>
      <c r="B363" s="52" t="s">
        <v>119</v>
      </c>
      <c r="C363" s="106">
        <f t="shared" si="18"/>
        <v>0</v>
      </c>
      <c r="D363" s="48">
        <f>'PNC, Exon. &amp; no Exon.'!F329</f>
        <v>0</v>
      </c>
      <c r="E363" s="48">
        <f>'PNC, Exon. &amp; no Exon.'!I329</f>
        <v>0</v>
      </c>
      <c r="F363" s="48">
        <f>'PNC, Exon. &amp; no Exon.'!L329</f>
        <v>0</v>
      </c>
      <c r="G363" s="48">
        <f>'PNC, Exon. &amp; no Exon.'!O329</f>
        <v>0</v>
      </c>
      <c r="H363" s="48">
        <f>'PNC, Exon. &amp; no Exon.'!R329</f>
        <v>0</v>
      </c>
      <c r="I363" s="48">
        <f>'PNC, Exon. &amp; no Exon.'!U329</f>
        <v>0</v>
      </c>
      <c r="J363" s="48">
        <f>'PNC, Exon. &amp; no Exon.'!X329</f>
        <v>0</v>
      </c>
      <c r="K363" s="48">
        <f>'PNC, Exon. &amp; no Exon.'!AA329</f>
        <v>0</v>
      </c>
      <c r="L363" s="48">
        <f>'PNC, Exon. &amp; no Exon.'!AD329</f>
        <v>0</v>
      </c>
      <c r="M363" s="48">
        <f>'PNC, Exon. &amp; no Exon.'!AG329</f>
        <v>0</v>
      </c>
      <c r="N363" s="48">
        <f>'PNC, Exon. &amp; no Exon.'!AJ329</f>
        <v>0</v>
      </c>
      <c r="O363" s="60" t="e">
        <f t="shared" si="19"/>
        <v>#DIV/0!</v>
      </c>
    </row>
    <row r="364" spans="1:15" ht="15.95" hidden="1" customHeight="1" x14ac:dyDescent="0.2">
      <c r="A364" s="47">
        <v>29</v>
      </c>
      <c r="B364" s="52" t="s">
        <v>124</v>
      </c>
      <c r="C364" s="106">
        <f>SUM(D364:N364)</f>
        <v>0</v>
      </c>
      <c r="D364" s="48">
        <f>'PNC, Exon. &amp; no Exon.'!F330</f>
        <v>0</v>
      </c>
      <c r="E364" s="48">
        <f>'PNC, Exon. &amp; no Exon.'!I330</f>
        <v>0</v>
      </c>
      <c r="F364" s="48">
        <f>'PNC, Exon. &amp; no Exon.'!L330</f>
        <v>0</v>
      </c>
      <c r="G364" s="48">
        <f>'PNC, Exon. &amp; no Exon.'!O330</f>
        <v>0</v>
      </c>
      <c r="H364" s="48">
        <f>'PNC, Exon. &amp; no Exon.'!R330</f>
        <v>0</v>
      </c>
      <c r="I364" s="48">
        <f>'PNC, Exon. &amp; no Exon.'!U330</f>
        <v>0</v>
      </c>
      <c r="J364" s="48">
        <f>'PNC, Exon. &amp; no Exon.'!X330</f>
        <v>0</v>
      </c>
      <c r="K364" s="48">
        <f>'PNC, Exon. &amp; no Exon.'!AA330</f>
        <v>0</v>
      </c>
      <c r="L364" s="48">
        <f>'PNC, Exon. &amp; no Exon.'!AD330</f>
        <v>0</v>
      </c>
      <c r="M364" s="48">
        <f>'PNC, Exon. &amp; no Exon.'!AG330</f>
        <v>0</v>
      </c>
      <c r="N364" s="48">
        <f>'PNC, Exon. &amp; no Exon.'!AJ330</f>
        <v>0</v>
      </c>
      <c r="O364" s="60" t="e">
        <f t="shared" si="19"/>
        <v>#DIV/0!</v>
      </c>
    </row>
    <row r="365" spans="1:15" ht="15.95" hidden="1" customHeight="1" x14ac:dyDescent="0.2">
      <c r="A365" s="47">
        <v>30</v>
      </c>
      <c r="B365" s="52" t="s">
        <v>102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 t="e">
        <f t="shared" si="19"/>
        <v>#DIV/0!</v>
      </c>
    </row>
    <row r="366" spans="1:15" ht="15.95" hidden="1" customHeight="1" x14ac:dyDescent="0.2">
      <c r="A366" s="47">
        <v>31</v>
      </c>
      <c r="B366" s="51" t="s">
        <v>109</v>
      </c>
      <c r="C366" s="106">
        <f>SUM(D366:N366)</f>
        <v>0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0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 t="e">
        <f t="shared" si="19"/>
        <v>#DIV/0!</v>
      </c>
    </row>
    <row r="367" spans="1:15" ht="15.95" hidden="1" customHeight="1" x14ac:dyDescent="0.2">
      <c r="A367" s="47">
        <v>32</v>
      </c>
      <c r="B367" s="52" t="s">
        <v>117</v>
      </c>
      <c r="C367" s="106">
        <f t="shared" ref="C367:C372" si="20">SUM(D367:N367)</f>
        <v>0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0</v>
      </c>
      <c r="I367" s="48">
        <f>'PNC, Exon. &amp; no Exon.'!U333</f>
        <v>0</v>
      </c>
      <c r="J367" s="48">
        <f>'PNC, Exon. &amp; no Exon.'!X333</f>
        <v>0</v>
      </c>
      <c r="K367" s="48">
        <f>'PNC, Exon. &amp; no Exon.'!AA333</f>
        <v>0</v>
      </c>
      <c r="L367" s="48">
        <f>'PNC, Exon. &amp; no Exon.'!AD333</f>
        <v>0</v>
      </c>
      <c r="M367" s="48">
        <f>'PNC, Exon. &amp; no Exon.'!AG333</f>
        <v>0</v>
      </c>
      <c r="N367" s="48">
        <f>'PNC, Exon. &amp; no Exon.'!AJ333</f>
        <v>0</v>
      </c>
      <c r="O367" s="60" t="e">
        <f t="shared" si="19"/>
        <v>#DIV/0!</v>
      </c>
    </row>
    <row r="368" spans="1:15" ht="15.95" hidden="1" customHeight="1" x14ac:dyDescent="0.2">
      <c r="A368" s="47">
        <v>33</v>
      </c>
      <c r="B368" s="52" t="s">
        <v>118</v>
      </c>
      <c r="C368" s="106">
        <f t="shared" si="20"/>
        <v>0</v>
      </c>
      <c r="D368" s="48">
        <f>'PNC, Exon. &amp; no Exon.'!F334</f>
        <v>0</v>
      </c>
      <c r="E368" s="48">
        <f>'PNC, Exon. &amp; no Exon.'!I334</f>
        <v>0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0</v>
      </c>
      <c r="I368" s="48">
        <f>'PNC, Exon. &amp; no Exon.'!U334</f>
        <v>0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0</v>
      </c>
      <c r="N368" s="48">
        <f>'PNC, Exon. &amp; no Exon.'!AJ334</f>
        <v>0</v>
      </c>
      <c r="O368" s="60" t="e">
        <f t="shared" si="19"/>
        <v>#DIV/0!</v>
      </c>
    </row>
    <row r="369" spans="1:15" ht="15.95" hidden="1" customHeight="1" x14ac:dyDescent="0.2">
      <c r="A369" s="47">
        <v>34</v>
      </c>
      <c r="B369" s="52" t="s">
        <v>120</v>
      </c>
      <c r="C369" s="106">
        <f t="shared" si="20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 t="e">
        <f t="shared" si="19"/>
        <v>#DIV/0!</v>
      </c>
    </row>
    <row r="370" spans="1:15" ht="15.95" hidden="1" customHeight="1" x14ac:dyDescent="0.2">
      <c r="A370" s="47">
        <v>35</v>
      </c>
      <c r="B370" s="52" t="s">
        <v>163</v>
      </c>
      <c r="C370" s="106">
        <f t="shared" si="20"/>
        <v>0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0</v>
      </c>
      <c r="L370" s="48">
        <f>'PNC, Exon. &amp; no Exon.'!AD336</f>
        <v>0</v>
      </c>
      <c r="M370" s="48">
        <f>'PNC, Exon. &amp; no Exon.'!AG336</f>
        <v>0</v>
      </c>
      <c r="N370" s="48">
        <f>'PNC, Exon. &amp; no Exon.'!AJ336</f>
        <v>0</v>
      </c>
      <c r="O370" s="60" t="e">
        <f t="shared" si="19"/>
        <v>#DIV/0!</v>
      </c>
    </row>
    <row r="371" spans="1:15" ht="15.95" hidden="1" customHeight="1" x14ac:dyDescent="0.2">
      <c r="A371" s="47">
        <v>36</v>
      </c>
      <c r="B371" s="52" t="s">
        <v>105</v>
      </c>
      <c r="C371" s="106">
        <f t="shared" si="20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 t="e">
        <f t="shared" si="19"/>
        <v>#DIV/0!</v>
      </c>
    </row>
    <row r="372" spans="1:15" ht="15.95" hidden="1" customHeight="1" x14ac:dyDescent="0.2">
      <c r="A372" s="47">
        <v>37</v>
      </c>
      <c r="B372" s="52" t="s">
        <v>103</v>
      </c>
      <c r="C372" s="106">
        <f t="shared" si="20"/>
        <v>0</v>
      </c>
      <c r="D372" s="48">
        <f>'PNC, Exon. &amp; no Exon.'!F338</f>
        <v>0</v>
      </c>
      <c r="E372" s="48">
        <f>'PNC, Exon. &amp; no Exon.'!I338</f>
        <v>0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0</v>
      </c>
      <c r="M372" s="48">
        <f>'PNC, Exon. &amp; no Exon.'!AG338</f>
        <v>0</v>
      </c>
      <c r="N372" s="48">
        <f>'PNC, Exon. &amp; no Exon.'!AJ338</f>
        <v>0</v>
      </c>
      <c r="O372" s="60" t="e">
        <f t="shared" si="19"/>
        <v>#DIV/0!</v>
      </c>
    </row>
    <row r="373" spans="1:15" ht="15.95" hidden="1" customHeight="1" x14ac:dyDescent="0.2">
      <c r="A373" s="47">
        <v>38</v>
      </c>
      <c r="B373" s="52" t="s">
        <v>110</v>
      </c>
      <c r="C373" s="106">
        <f>SUM(D373:N373)</f>
        <v>0</v>
      </c>
      <c r="D373" s="48">
        <f>'PNC, Exon. &amp; no Exon.'!F339</f>
        <v>0</v>
      </c>
      <c r="E373" s="48">
        <f>'PNC, Exon. &amp; no Exon.'!I339</f>
        <v>0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0</v>
      </c>
      <c r="N373" s="48">
        <f>'PNC, Exon. &amp; no Exon.'!AJ339</f>
        <v>0</v>
      </c>
      <c r="O373" s="60" t="e">
        <f t="shared" si="19"/>
        <v>#DIV/0!</v>
      </c>
    </row>
    <row r="374" spans="1:15" hidden="1" x14ac:dyDescent="0.2">
      <c r="A374" s="81" t="s">
        <v>97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7" t="s">
        <v>42</v>
      </c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</row>
    <row r="395" spans="1:15" ht="12.75" hidden="1" customHeight="1" x14ac:dyDescent="0.2">
      <c r="A395" s="188" t="s">
        <v>56</v>
      </c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</row>
    <row r="396" spans="1:15" ht="12.75" hidden="1" customHeight="1" x14ac:dyDescent="0.2">
      <c r="A396" s="189" t="s">
        <v>142</v>
      </c>
      <c r="B396" s="190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</row>
    <row r="397" spans="1:15" ht="12.75" hidden="1" customHeight="1" x14ac:dyDescent="0.2">
      <c r="A397" s="188" t="s">
        <v>113</v>
      </c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108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112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0</v>
      </c>
      <c r="D400" s="87">
        <f t="shared" ref="D400:O400" si="21">SUM(D401:D438)</f>
        <v>0</v>
      </c>
      <c r="E400" s="87">
        <f t="shared" si="21"/>
        <v>0</v>
      </c>
      <c r="F400" s="87">
        <f t="shared" si="21"/>
        <v>0</v>
      </c>
      <c r="G400" s="87">
        <f t="shared" si="21"/>
        <v>0</v>
      </c>
      <c r="H400" s="87">
        <f t="shared" si="21"/>
        <v>0</v>
      </c>
      <c r="I400" s="87">
        <f t="shared" si="21"/>
        <v>0</v>
      </c>
      <c r="J400" s="87">
        <f t="shared" si="21"/>
        <v>0</v>
      </c>
      <c r="K400" s="87">
        <f t="shared" si="21"/>
        <v>0</v>
      </c>
      <c r="L400" s="87">
        <f t="shared" si="21"/>
        <v>0</v>
      </c>
      <c r="M400" s="87">
        <f t="shared" si="21"/>
        <v>0</v>
      </c>
      <c r="N400" s="87">
        <f t="shared" si="21"/>
        <v>0</v>
      </c>
      <c r="O400" s="115" t="e">
        <f t="shared" si="21"/>
        <v>#DIV/0!</v>
      </c>
    </row>
    <row r="401" spans="1:15" ht="15.95" hidden="1" customHeight="1" x14ac:dyDescent="0.2">
      <c r="A401" s="47">
        <v>1</v>
      </c>
      <c r="B401" s="103" t="s">
        <v>90</v>
      </c>
      <c r="C401" s="87">
        <f t="shared" ref="C401:C437" si="22">SUM(D401:N401)</f>
        <v>0</v>
      </c>
      <c r="D401" s="49">
        <f>'PNC, Exon. &amp; no Exon.'!F362</f>
        <v>0</v>
      </c>
      <c r="E401" s="49">
        <f>'PNC, Exon. &amp; no Exon.'!I362</f>
        <v>0</v>
      </c>
      <c r="F401" s="49">
        <f>'PNC, Exon. &amp; no Exon.'!L362</f>
        <v>0</v>
      </c>
      <c r="G401" s="49">
        <f>'PNC, Exon. &amp; no Exon.'!O362</f>
        <v>0</v>
      </c>
      <c r="H401" s="49">
        <f>'PNC, Exon. &amp; no Exon.'!R362</f>
        <v>0</v>
      </c>
      <c r="I401" s="49">
        <f>'PNC, Exon. &amp; no Exon.'!U362</f>
        <v>0</v>
      </c>
      <c r="J401" s="49">
        <f>'PNC, Exon. &amp; no Exon.'!X362</f>
        <v>0</v>
      </c>
      <c r="K401" s="49">
        <f>'PNC, Exon. &amp; no Exon.'!AA362</f>
        <v>0</v>
      </c>
      <c r="L401" s="49">
        <f>'PNC, Exon. &amp; no Exon.'!AD362</f>
        <v>0</v>
      </c>
      <c r="M401" s="49">
        <f>'PNC, Exon. &amp; no Exon.'!AG362</f>
        <v>0</v>
      </c>
      <c r="N401" s="49">
        <f>'PNC, Exon. &amp; no Exon.'!AJ362</f>
        <v>0</v>
      </c>
      <c r="O401" s="60" t="e">
        <f>(C401/$C$400*100)</f>
        <v>#DIV/0!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2"/>
        <v>0</v>
      </c>
      <c r="D402" s="49">
        <f>'PNC, Exon. &amp; no Exon.'!F363</f>
        <v>0</v>
      </c>
      <c r="E402" s="49">
        <f>'PNC, Exon. &amp; no Exon.'!I363</f>
        <v>0</v>
      </c>
      <c r="F402" s="49">
        <f>'PNC, Exon. &amp; no Exon.'!L363</f>
        <v>0</v>
      </c>
      <c r="G402" s="49">
        <f>'PNC, Exon. &amp; no Exon.'!O363</f>
        <v>0</v>
      </c>
      <c r="H402" s="49">
        <f>'PNC, Exon. &amp; no Exon.'!R363</f>
        <v>0</v>
      </c>
      <c r="I402" s="49">
        <f>'PNC, Exon. &amp; no Exon.'!U363</f>
        <v>0</v>
      </c>
      <c r="J402" s="49">
        <f>'PNC, Exon. &amp; no Exon.'!X363</f>
        <v>0</v>
      </c>
      <c r="K402" s="49">
        <f>'PNC, Exon. &amp; no Exon.'!AA363</f>
        <v>0</v>
      </c>
      <c r="L402" s="49">
        <f>'PNC, Exon. &amp; no Exon.'!AD363</f>
        <v>0</v>
      </c>
      <c r="M402" s="49">
        <f>'PNC, Exon. &amp; no Exon.'!AG363</f>
        <v>0</v>
      </c>
      <c r="N402" s="49">
        <f>'PNC, Exon. &amp; no Exon.'!AJ363</f>
        <v>0</v>
      </c>
      <c r="O402" s="60" t="e">
        <f t="shared" ref="O402:O438" si="23">(C402/$C$400*100)</f>
        <v>#DIV/0!</v>
      </c>
    </row>
    <row r="403" spans="1:15" ht="15.95" hidden="1" customHeight="1" x14ac:dyDescent="0.2">
      <c r="A403" s="47">
        <v>3</v>
      </c>
      <c r="B403" s="52" t="s">
        <v>99</v>
      </c>
      <c r="C403" s="87">
        <f t="shared" si="22"/>
        <v>0</v>
      </c>
      <c r="D403" s="49">
        <f>'PNC, Exon. &amp; no Exon.'!F364</f>
        <v>0</v>
      </c>
      <c r="E403" s="49">
        <f>'PNC, Exon. &amp; no Exon.'!I364</f>
        <v>0</v>
      </c>
      <c r="F403" s="49">
        <f>'PNC, Exon. &amp; no Exon.'!L364</f>
        <v>0</v>
      </c>
      <c r="G403" s="49">
        <f>'PNC, Exon. &amp; no Exon.'!O364</f>
        <v>0</v>
      </c>
      <c r="H403" s="49">
        <f>'PNC, Exon. &amp; no Exon.'!R364</f>
        <v>0</v>
      </c>
      <c r="I403" s="49">
        <f>'PNC, Exon. &amp; no Exon.'!U364</f>
        <v>0</v>
      </c>
      <c r="J403" s="49">
        <f>'PNC, Exon. &amp; no Exon.'!X364</f>
        <v>0</v>
      </c>
      <c r="K403" s="49">
        <f>'PNC, Exon. &amp; no Exon.'!AA364</f>
        <v>0</v>
      </c>
      <c r="L403" s="49">
        <f>'PNC, Exon. &amp; no Exon.'!AD364</f>
        <v>0</v>
      </c>
      <c r="M403" s="49">
        <f>'PNC, Exon. &amp; no Exon.'!AG364</f>
        <v>0</v>
      </c>
      <c r="N403" s="49">
        <f>'PNC, Exon. &amp; no Exon.'!AJ364</f>
        <v>0</v>
      </c>
      <c r="O403" s="60" t="e">
        <f t="shared" si="23"/>
        <v>#DIV/0!</v>
      </c>
    </row>
    <row r="404" spans="1:15" ht="15.95" hidden="1" customHeight="1" x14ac:dyDescent="0.2">
      <c r="A404" s="47">
        <v>4</v>
      </c>
      <c r="B404" s="52" t="s">
        <v>96</v>
      </c>
      <c r="C404" s="87">
        <f t="shared" si="22"/>
        <v>0</v>
      </c>
      <c r="D404" s="49">
        <f>'PNC, Exon. &amp; no Exon.'!F365</f>
        <v>0</v>
      </c>
      <c r="E404" s="49">
        <f>'PNC, Exon. &amp; no Exon.'!I365</f>
        <v>0</v>
      </c>
      <c r="F404" s="49">
        <f>'PNC, Exon. &amp; no Exon.'!L365</f>
        <v>0</v>
      </c>
      <c r="G404" s="49">
        <f>'PNC, Exon. &amp; no Exon.'!O365</f>
        <v>0</v>
      </c>
      <c r="H404" s="49">
        <f>'PNC, Exon. &amp; no Exon.'!R365</f>
        <v>0</v>
      </c>
      <c r="I404" s="49">
        <f>'PNC, Exon. &amp; no Exon.'!U365</f>
        <v>0</v>
      </c>
      <c r="J404" s="49">
        <f>'PNC, Exon. &amp; no Exon.'!X365</f>
        <v>0</v>
      </c>
      <c r="K404" s="49">
        <f>'PNC, Exon. &amp; no Exon.'!AA365</f>
        <v>0</v>
      </c>
      <c r="L404" s="49">
        <f>'PNC, Exon. &amp; no Exon.'!AD365</f>
        <v>0</v>
      </c>
      <c r="M404" s="49">
        <f>'PNC, Exon. &amp; no Exon.'!AG365</f>
        <v>0</v>
      </c>
      <c r="N404" s="49">
        <f>'PNC, Exon. &amp; no Exon.'!AJ365</f>
        <v>0</v>
      </c>
      <c r="O404" s="60" t="e">
        <f t="shared" si="23"/>
        <v>#DIV/0!</v>
      </c>
    </row>
    <row r="405" spans="1:15" ht="15.95" hidden="1" customHeight="1" x14ac:dyDescent="0.2">
      <c r="A405" s="47">
        <v>5</v>
      </c>
      <c r="B405" s="52" t="s">
        <v>91</v>
      </c>
      <c r="C405" s="87">
        <f t="shared" si="22"/>
        <v>0</v>
      </c>
      <c r="D405" s="49">
        <f>'PNC, Exon. &amp; no Exon.'!F366</f>
        <v>0</v>
      </c>
      <c r="E405" s="49">
        <f>'PNC, Exon. &amp; no Exon.'!I366</f>
        <v>0</v>
      </c>
      <c r="F405" s="49">
        <f>'PNC, Exon. &amp; no Exon.'!L366</f>
        <v>0</v>
      </c>
      <c r="G405" s="49">
        <f>'PNC, Exon. &amp; no Exon.'!O366</f>
        <v>0</v>
      </c>
      <c r="H405" s="49">
        <f>'PNC, Exon. &amp; no Exon.'!R366</f>
        <v>0</v>
      </c>
      <c r="I405" s="49">
        <f>'PNC, Exon. &amp; no Exon.'!U366</f>
        <v>0</v>
      </c>
      <c r="J405" s="49">
        <f>'PNC, Exon. &amp; no Exon.'!X366</f>
        <v>0</v>
      </c>
      <c r="K405" s="49">
        <f>'PNC, Exon. &amp; no Exon.'!AA366</f>
        <v>0</v>
      </c>
      <c r="L405" s="49">
        <f>'PNC, Exon. &amp; no Exon.'!AD366</f>
        <v>0</v>
      </c>
      <c r="M405" s="49">
        <f>'PNC, Exon. &amp; no Exon.'!AG366</f>
        <v>0</v>
      </c>
      <c r="N405" s="49">
        <f>'PNC, Exon. &amp; no Exon.'!AJ366</f>
        <v>0</v>
      </c>
      <c r="O405" s="60" t="e">
        <f t="shared" si="23"/>
        <v>#DIV/0!</v>
      </c>
    </row>
    <row r="406" spans="1:15" ht="15.95" hidden="1" customHeight="1" x14ac:dyDescent="0.2">
      <c r="A406" s="47">
        <v>6</v>
      </c>
      <c r="B406" s="52" t="s">
        <v>88</v>
      </c>
      <c r="C406" s="87">
        <f t="shared" si="22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 t="e">
        <f t="shared" si="23"/>
        <v>#DIV/0!</v>
      </c>
    </row>
    <row r="407" spans="1:15" ht="15.95" hidden="1" customHeight="1" x14ac:dyDescent="0.2">
      <c r="A407" s="47">
        <v>7</v>
      </c>
      <c r="B407" s="52" t="s">
        <v>93</v>
      </c>
      <c r="C407" s="87">
        <f t="shared" si="22"/>
        <v>0</v>
      </c>
      <c r="D407" s="49">
        <f>'PNC, Exon. &amp; no Exon.'!F368</f>
        <v>0</v>
      </c>
      <c r="E407" s="49">
        <f>'PNC, Exon. &amp; no Exon.'!I368</f>
        <v>0</v>
      </c>
      <c r="F407" s="49">
        <f>'PNC, Exon. &amp; no Exon.'!L368</f>
        <v>0</v>
      </c>
      <c r="G407" s="49">
        <f>'PNC, Exon. &amp; no Exon.'!O368</f>
        <v>0</v>
      </c>
      <c r="H407" s="49">
        <f>'PNC, Exon. &amp; no Exon.'!R368</f>
        <v>0</v>
      </c>
      <c r="I407" s="49">
        <f>'PNC, Exon. &amp; no Exon.'!U368</f>
        <v>0</v>
      </c>
      <c r="J407" s="49">
        <f>'PNC, Exon. &amp; no Exon.'!X368</f>
        <v>0</v>
      </c>
      <c r="K407" s="49">
        <f>'PNC, Exon. &amp; no Exon.'!AA368</f>
        <v>0</v>
      </c>
      <c r="L407" s="49">
        <f>'PNC, Exon. &amp; no Exon.'!AD368</f>
        <v>0</v>
      </c>
      <c r="M407" s="49">
        <f>'PNC, Exon. &amp; no Exon.'!AG368</f>
        <v>0</v>
      </c>
      <c r="N407" s="49">
        <f>'PNC, Exon. &amp; no Exon.'!AJ368</f>
        <v>0</v>
      </c>
      <c r="O407" s="60" t="e">
        <f t="shared" si="23"/>
        <v>#DIV/0!</v>
      </c>
    </row>
    <row r="408" spans="1:15" ht="15.95" hidden="1" customHeight="1" x14ac:dyDescent="0.2">
      <c r="A408" s="47">
        <v>8</v>
      </c>
      <c r="B408" s="52" t="s">
        <v>89</v>
      </c>
      <c r="C408" s="87">
        <f t="shared" si="22"/>
        <v>0</v>
      </c>
      <c r="D408" s="49">
        <f>'PNC, Exon. &amp; no Exon.'!F369</f>
        <v>0</v>
      </c>
      <c r="E408" s="49">
        <f>'PNC, Exon. &amp; no Exon.'!I369</f>
        <v>0</v>
      </c>
      <c r="F408" s="49">
        <f>'PNC, Exon. &amp; no Exon.'!L369</f>
        <v>0</v>
      </c>
      <c r="G408" s="49">
        <f>'PNC, Exon. &amp; no Exon.'!O369</f>
        <v>0</v>
      </c>
      <c r="H408" s="49">
        <f>'PNC, Exon. &amp; no Exon.'!R369</f>
        <v>0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0</v>
      </c>
      <c r="O408" s="60" t="e">
        <f t="shared" si="23"/>
        <v>#DIV/0!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2"/>
        <v>0</v>
      </c>
      <c r="D409" s="49">
        <f>'PNC, Exon. &amp; no Exon.'!F370</f>
        <v>0</v>
      </c>
      <c r="E409" s="49">
        <f>'PNC, Exon. &amp; no Exon.'!I370</f>
        <v>0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0</v>
      </c>
      <c r="I409" s="49">
        <f>'PNC, Exon. &amp; no Exon.'!U370</f>
        <v>0</v>
      </c>
      <c r="J409" s="49">
        <f>'PNC, Exon. &amp; no Exon.'!X370</f>
        <v>0</v>
      </c>
      <c r="K409" s="49">
        <f>'PNC, Exon. &amp; no Exon.'!AA370</f>
        <v>0</v>
      </c>
      <c r="L409" s="49">
        <f>'PNC, Exon. &amp; no Exon.'!AD370</f>
        <v>0</v>
      </c>
      <c r="M409" s="49">
        <f>'PNC, Exon. &amp; no Exon.'!AG370</f>
        <v>0</v>
      </c>
      <c r="N409" s="49">
        <f>'PNC, Exon. &amp; no Exon.'!AJ370</f>
        <v>0</v>
      </c>
      <c r="O409" s="60" t="e">
        <f t="shared" si="23"/>
        <v>#DIV/0!</v>
      </c>
    </row>
    <row r="410" spans="1:15" ht="15.95" hidden="1" customHeight="1" x14ac:dyDescent="0.2">
      <c r="A410" s="47">
        <v>10</v>
      </c>
      <c r="B410" s="52" t="s">
        <v>95</v>
      </c>
      <c r="C410" s="87">
        <f t="shared" si="22"/>
        <v>0</v>
      </c>
      <c r="D410" s="49">
        <f>'PNC, Exon. &amp; no Exon.'!F371</f>
        <v>0</v>
      </c>
      <c r="E410" s="49">
        <f>'PNC, Exon. &amp; no Exon.'!I371</f>
        <v>0</v>
      </c>
      <c r="F410" s="49">
        <f>'PNC, Exon. &amp; no Exon.'!L371</f>
        <v>0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 t="e">
        <f t="shared" si="23"/>
        <v>#DIV/0!</v>
      </c>
    </row>
    <row r="411" spans="1:15" ht="15.95" hidden="1" customHeight="1" x14ac:dyDescent="0.2">
      <c r="A411" s="47">
        <v>11</v>
      </c>
      <c r="B411" s="52" t="s">
        <v>98</v>
      </c>
      <c r="C411" s="87">
        <f t="shared" si="22"/>
        <v>0</v>
      </c>
      <c r="D411" s="49">
        <f>'PNC, Exon. &amp; no Exon.'!F372</f>
        <v>0</v>
      </c>
      <c r="E411" s="49">
        <f>'PNC, Exon. &amp; no Exon.'!I372</f>
        <v>0</v>
      </c>
      <c r="F411" s="49">
        <f>'PNC, Exon. &amp; no Exon.'!L372</f>
        <v>0</v>
      </c>
      <c r="G411" s="49">
        <f>'PNC, Exon. &amp; no Exon.'!O372</f>
        <v>0</v>
      </c>
      <c r="H411" s="49">
        <f>'PNC, Exon. &amp; no Exon.'!R372</f>
        <v>0</v>
      </c>
      <c r="I411" s="49">
        <f>'PNC, Exon. &amp; no Exon.'!U372</f>
        <v>0</v>
      </c>
      <c r="J411" s="49">
        <f>'PNC, Exon. &amp; no Exon.'!X372</f>
        <v>0</v>
      </c>
      <c r="K411" s="49">
        <f>'PNC, Exon. &amp; no Exon.'!AA372</f>
        <v>0</v>
      </c>
      <c r="L411" s="49">
        <f>'PNC, Exon. &amp; no Exon.'!AD372</f>
        <v>0</v>
      </c>
      <c r="M411" s="49">
        <f>'PNC, Exon. &amp; no Exon.'!AG372</f>
        <v>0</v>
      </c>
      <c r="N411" s="49">
        <f>'PNC, Exon. &amp; no Exon.'!AJ372</f>
        <v>0</v>
      </c>
      <c r="O411" s="60" t="e">
        <f t="shared" si="23"/>
        <v>#DIV/0!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2"/>
        <v>0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0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 t="e">
        <f t="shared" si="23"/>
        <v>#DIV/0!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2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 t="e">
        <f t="shared" si="23"/>
        <v>#DIV/0!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2"/>
        <v>0</v>
      </c>
      <c r="D414" s="49">
        <f>'PNC, Exon. &amp; no Exon.'!F375</f>
        <v>0</v>
      </c>
      <c r="E414" s="49">
        <f>'PNC, Exon. &amp; no Exon.'!I375</f>
        <v>0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0</v>
      </c>
      <c r="I414" s="49">
        <f>'PNC, Exon. &amp; no Exon.'!U375</f>
        <v>0</v>
      </c>
      <c r="J414" s="49">
        <f>'PNC, Exon. &amp; no Exon.'!X375</f>
        <v>0</v>
      </c>
      <c r="K414" s="49">
        <f>'PNC, Exon. &amp; no Exon.'!AA375</f>
        <v>0</v>
      </c>
      <c r="L414" s="49">
        <f>'PNC, Exon. &amp; no Exon.'!AD375</f>
        <v>0</v>
      </c>
      <c r="M414" s="49">
        <f>'PNC, Exon. &amp; no Exon.'!AG375</f>
        <v>0</v>
      </c>
      <c r="N414" s="49">
        <f>'PNC, Exon. &amp; no Exon.'!AJ375</f>
        <v>0</v>
      </c>
      <c r="O414" s="60" t="e">
        <f t="shared" si="23"/>
        <v>#DIV/0!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2"/>
        <v>0</v>
      </c>
      <c r="D415" s="49">
        <f>'PNC, Exon. &amp; no Exon.'!F376</f>
        <v>0</v>
      </c>
      <c r="E415" s="49">
        <f>'PNC, Exon. &amp; no Exon.'!I376</f>
        <v>0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0</v>
      </c>
      <c r="I415" s="49">
        <f>'PNC, Exon. &amp; no Exon.'!U376</f>
        <v>0</v>
      </c>
      <c r="J415" s="49">
        <f>'PNC, Exon. &amp; no Exon.'!X376</f>
        <v>0</v>
      </c>
      <c r="K415" s="49">
        <f>'PNC, Exon. &amp; no Exon.'!AA376</f>
        <v>0</v>
      </c>
      <c r="L415" s="49">
        <f>'PNC, Exon. &amp; no Exon.'!AD376</f>
        <v>0</v>
      </c>
      <c r="M415" s="49">
        <f>'PNC, Exon. &amp; no Exon.'!AG376</f>
        <v>0</v>
      </c>
      <c r="N415" s="49">
        <f>'PNC, Exon. &amp; no Exon.'!AJ376</f>
        <v>0</v>
      </c>
      <c r="O415" s="60" t="e">
        <f t="shared" si="23"/>
        <v>#DIV/0!</v>
      </c>
    </row>
    <row r="416" spans="1:15" ht="15.95" hidden="1" customHeight="1" x14ac:dyDescent="0.2">
      <c r="A416" s="47">
        <v>16</v>
      </c>
      <c r="B416" s="52" t="s">
        <v>107</v>
      </c>
      <c r="C416" s="87">
        <f t="shared" si="22"/>
        <v>0</v>
      </c>
      <c r="D416" s="49">
        <f>'PNC, Exon. &amp; no Exon.'!F377</f>
        <v>0</v>
      </c>
      <c r="E416" s="49">
        <f>'PNC, Exon. &amp; no Exon.'!I377</f>
        <v>0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0</v>
      </c>
      <c r="I416" s="49">
        <f>'PNC, Exon. &amp; no Exon.'!U377</f>
        <v>0</v>
      </c>
      <c r="J416" s="49">
        <f>'PNC, Exon. &amp; no Exon.'!X377</f>
        <v>0</v>
      </c>
      <c r="K416" s="49">
        <f>'PNC, Exon. &amp; no Exon.'!AA377</f>
        <v>0</v>
      </c>
      <c r="L416" s="49">
        <f>'PNC, Exon. &amp; no Exon.'!AD377</f>
        <v>0</v>
      </c>
      <c r="M416" s="49">
        <f>'PNC, Exon. &amp; no Exon.'!AG377</f>
        <v>0</v>
      </c>
      <c r="N416" s="49">
        <f>'PNC, Exon. &amp; no Exon.'!AJ377</f>
        <v>0</v>
      </c>
      <c r="O416" s="60" t="e">
        <f t="shared" si="23"/>
        <v>#DIV/0!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2"/>
        <v>0</v>
      </c>
      <c r="D417" s="49">
        <f>'PNC, Exon. &amp; no Exon.'!F378</f>
        <v>0</v>
      </c>
      <c r="E417" s="49">
        <f>'PNC, Exon. &amp; no Exon.'!I378</f>
        <v>0</v>
      </c>
      <c r="F417" s="49">
        <f>'PNC, Exon. &amp; no Exon.'!L378</f>
        <v>0</v>
      </c>
      <c r="G417" s="49">
        <f>'PNC, Exon. &amp; no Exon.'!O378</f>
        <v>0</v>
      </c>
      <c r="H417" s="49">
        <f>'PNC, Exon. &amp; no Exon.'!R378</f>
        <v>0</v>
      </c>
      <c r="I417" s="49">
        <f>'PNC, Exon. &amp; no Exon.'!U378</f>
        <v>0</v>
      </c>
      <c r="J417" s="49">
        <f>'PNC, Exon. &amp; no Exon.'!X378</f>
        <v>0</v>
      </c>
      <c r="K417" s="49">
        <f>'PNC, Exon. &amp; no Exon.'!AA378</f>
        <v>0</v>
      </c>
      <c r="L417" s="49">
        <f>'PNC, Exon. &amp; no Exon.'!AD378</f>
        <v>0</v>
      </c>
      <c r="M417" s="49">
        <f>'PNC, Exon. &amp; no Exon.'!AG378</f>
        <v>0</v>
      </c>
      <c r="N417" s="49">
        <f>'PNC, Exon. &amp; no Exon.'!AJ378</f>
        <v>0</v>
      </c>
      <c r="O417" s="60" t="e">
        <f t="shared" si="23"/>
        <v>#DIV/0!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2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 t="e">
        <f t="shared" si="23"/>
        <v>#DIV/0!</v>
      </c>
    </row>
    <row r="419" spans="1:15" ht="15.95" hidden="1" customHeight="1" x14ac:dyDescent="0.2">
      <c r="A419" s="47">
        <v>19</v>
      </c>
      <c r="B419" s="52" t="s">
        <v>100</v>
      </c>
      <c r="C419" s="87">
        <f t="shared" si="22"/>
        <v>0</v>
      </c>
      <c r="D419" s="49">
        <f>'PNC, Exon. &amp; no Exon.'!F380</f>
        <v>0</v>
      </c>
      <c r="E419" s="49">
        <f>'PNC, Exon. &amp; no Exon.'!I380</f>
        <v>0</v>
      </c>
      <c r="F419" s="49">
        <f>'PNC, Exon. &amp; no Exon.'!L380</f>
        <v>0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 t="e">
        <f t="shared" si="23"/>
        <v>#DIV/0!</v>
      </c>
    </row>
    <row r="420" spans="1:15" ht="15.95" hidden="1" customHeight="1" x14ac:dyDescent="0.2">
      <c r="A420" s="47">
        <v>20</v>
      </c>
      <c r="B420" s="52" t="s">
        <v>92</v>
      </c>
      <c r="C420" s="87">
        <f t="shared" si="22"/>
        <v>0</v>
      </c>
      <c r="D420" s="49">
        <f>'PNC, Exon. &amp; no Exon.'!F381</f>
        <v>0</v>
      </c>
      <c r="E420" s="49">
        <f>'PNC, Exon. &amp; no Exon.'!I381</f>
        <v>0</v>
      </c>
      <c r="F420" s="49">
        <f>'PNC, Exon. &amp; no Exon.'!L381</f>
        <v>0</v>
      </c>
      <c r="G420" s="49">
        <f>'PNC, Exon. &amp; no Exon.'!O381</f>
        <v>0</v>
      </c>
      <c r="H420" s="49">
        <f>'PNC, Exon. &amp; no Exon.'!R381</f>
        <v>0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0</v>
      </c>
      <c r="L420" s="49">
        <f>'PNC, Exon. &amp; no Exon.'!AD381</f>
        <v>0</v>
      </c>
      <c r="M420" s="49">
        <f>'PNC, Exon. &amp; no Exon.'!AG381</f>
        <v>0</v>
      </c>
      <c r="N420" s="49">
        <f>'PNC, Exon. &amp; no Exon.'!AJ381</f>
        <v>0</v>
      </c>
      <c r="O420" s="60" t="e">
        <f t="shared" si="23"/>
        <v>#DIV/0!</v>
      </c>
    </row>
    <row r="421" spans="1:15" ht="15.95" hidden="1" customHeight="1" x14ac:dyDescent="0.2">
      <c r="A421" s="47">
        <v>21</v>
      </c>
      <c r="B421" s="52" t="s">
        <v>101</v>
      </c>
      <c r="C421" s="87">
        <f t="shared" si="22"/>
        <v>0</v>
      </c>
      <c r="D421" s="49">
        <f>'PNC, Exon. &amp; no Exon.'!F382</f>
        <v>0</v>
      </c>
      <c r="E421" s="49">
        <f>'PNC, Exon. &amp; no Exon.'!I382</f>
        <v>0</v>
      </c>
      <c r="F421" s="49">
        <f>'PNC, Exon. &amp; no Exon.'!L382</f>
        <v>0</v>
      </c>
      <c r="G421" s="49">
        <f>'PNC, Exon. &amp; no Exon.'!O382</f>
        <v>0</v>
      </c>
      <c r="H421" s="49">
        <f>'PNC, Exon. &amp; no Exon.'!R382</f>
        <v>0</v>
      </c>
      <c r="I421" s="49">
        <f>'PNC, Exon. &amp; no Exon.'!U382</f>
        <v>0</v>
      </c>
      <c r="J421" s="49">
        <f>'PNC, Exon. &amp; no Exon.'!X382</f>
        <v>0</v>
      </c>
      <c r="K421" s="49">
        <f>'PNC, Exon. &amp; no Exon.'!AA382</f>
        <v>0</v>
      </c>
      <c r="L421" s="49">
        <f>'PNC, Exon. &amp; no Exon.'!AD382</f>
        <v>0</v>
      </c>
      <c r="M421" s="49">
        <f>'PNC, Exon. &amp; no Exon.'!AG382</f>
        <v>0</v>
      </c>
      <c r="N421" s="49">
        <f>'PNC, Exon. &amp; no Exon.'!AJ382</f>
        <v>0</v>
      </c>
      <c r="O421" s="60" t="e">
        <f t="shared" si="23"/>
        <v>#DIV/0!</v>
      </c>
    </row>
    <row r="422" spans="1:15" ht="15.95" hidden="1" customHeight="1" x14ac:dyDescent="0.2">
      <c r="A422" s="47">
        <v>22</v>
      </c>
      <c r="B422" s="51" t="s">
        <v>115</v>
      </c>
      <c r="C422" s="87">
        <f t="shared" si="22"/>
        <v>0</v>
      </c>
      <c r="D422" s="49">
        <f>'PNC, Exon. &amp; no Exon.'!F383</f>
        <v>0</v>
      </c>
      <c r="E422" s="49">
        <f>'PNC, Exon. &amp; no Exon.'!I383</f>
        <v>0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0</v>
      </c>
      <c r="I422" s="49">
        <f>'PNC, Exon. &amp; no Exon.'!U383</f>
        <v>0</v>
      </c>
      <c r="J422" s="49">
        <f>'PNC, Exon. &amp; no Exon.'!X383</f>
        <v>0</v>
      </c>
      <c r="K422" s="49">
        <f>'PNC, Exon. &amp; no Exon.'!AA383</f>
        <v>0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0</v>
      </c>
      <c r="O422" s="60" t="e">
        <f t="shared" si="23"/>
        <v>#DIV/0!</v>
      </c>
    </row>
    <row r="423" spans="1:15" ht="15.95" hidden="1" customHeight="1" x14ac:dyDescent="0.2">
      <c r="A423" s="47">
        <v>23</v>
      </c>
      <c r="B423" s="52" t="s">
        <v>106</v>
      </c>
      <c r="C423" s="87">
        <f t="shared" si="22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 t="e">
        <f t="shared" si="23"/>
        <v>#DIV/0!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2"/>
        <v>0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0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 t="e">
        <f t="shared" si="23"/>
        <v>#DIV/0!</v>
      </c>
    </row>
    <row r="425" spans="1:15" ht="15.95" hidden="1" customHeight="1" x14ac:dyDescent="0.2">
      <c r="A425" s="47">
        <v>25</v>
      </c>
      <c r="B425" s="52" t="s">
        <v>104</v>
      </c>
      <c r="C425" s="87">
        <f t="shared" si="22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 t="e">
        <f t="shared" si="23"/>
        <v>#DIV/0!</v>
      </c>
    </row>
    <row r="426" spans="1:15" ht="15.95" hidden="1" customHeight="1" x14ac:dyDescent="0.2">
      <c r="A426" s="47">
        <v>26</v>
      </c>
      <c r="B426" s="52" t="s">
        <v>114</v>
      </c>
      <c r="C426" s="87">
        <f t="shared" si="22"/>
        <v>0</v>
      </c>
      <c r="D426" s="49">
        <f>'PNC, Exon. &amp; no Exon.'!F387</f>
        <v>0</v>
      </c>
      <c r="E426" s="49">
        <f>'PNC, Exon. &amp; no Exon.'!I387</f>
        <v>0</v>
      </c>
      <c r="F426" s="49">
        <f>'PNC, Exon. &amp; no Exon.'!L387</f>
        <v>0</v>
      </c>
      <c r="G426" s="49">
        <f>'PNC, Exon. &amp; no Exon.'!O387</f>
        <v>0</v>
      </c>
      <c r="H426" s="49">
        <f>'PNC, Exon. &amp; no Exon.'!R387</f>
        <v>0</v>
      </c>
      <c r="I426" s="49">
        <f>'PNC, Exon. &amp; no Exon.'!U387</f>
        <v>0</v>
      </c>
      <c r="J426" s="49">
        <f>'PNC, Exon. &amp; no Exon.'!X387</f>
        <v>0</v>
      </c>
      <c r="K426" s="49">
        <f>'PNC, Exon. &amp; no Exon.'!AA387</f>
        <v>0</v>
      </c>
      <c r="L426" s="49">
        <f>'PNC, Exon. &amp; no Exon.'!AD387</f>
        <v>0</v>
      </c>
      <c r="M426" s="49">
        <f>'PNC, Exon. &amp; no Exon.'!AG387</f>
        <v>0</v>
      </c>
      <c r="N426" s="49">
        <f>'PNC, Exon. &amp; no Exon.'!AJ387</f>
        <v>0</v>
      </c>
      <c r="O426" s="60" t="e">
        <f t="shared" si="23"/>
        <v>#DIV/0!</v>
      </c>
    </row>
    <row r="427" spans="1:15" ht="15.95" hidden="1" customHeight="1" x14ac:dyDescent="0.2">
      <c r="A427" s="47">
        <v>27</v>
      </c>
      <c r="B427" s="52" t="s">
        <v>116</v>
      </c>
      <c r="C427" s="87">
        <f t="shared" si="22"/>
        <v>0</v>
      </c>
      <c r="D427" s="49">
        <f>'PNC, Exon. &amp; no Exon.'!F388</f>
        <v>0</v>
      </c>
      <c r="E427" s="49">
        <f>'PNC, Exon. &amp; no Exon.'!I388</f>
        <v>0</v>
      </c>
      <c r="F427" s="49">
        <f>'PNC, Exon. &amp; no Exon.'!L388</f>
        <v>0</v>
      </c>
      <c r="G427" s="49">
        <f>'PNC, Exon. &amp; no Exon.'!O388</f>
        <v>0</v>
      </c>
      <c r="H427" s="49">
        <f>'PNC, Exon. &amp; no Exon.'!R388</f>
        <v>0</v>
      </c>
      <c r="I427" s="49">
        <f>'PNC, Exon. &amp; no Exon.'!U388</f>
        <v>0</v>
      </c>
      <c r="J427" s="49">
        <f>'PNC, Exon. &amp; no Exon.'!X388</f>
        <v>0</v>
      </c>
      <c r="K427" s="49">
        <f>'PNC, Exon. &amp; no Exon.'!AA388</f>
        <v>0</v>
      </c>
      <c r="L427" s="49">
        <f>'PNC, Exon. &amp; no Exon.'!AD388</f>
        <v>0</v>
      </c>
      <c r="M427" s="49">
        <f>'PNC, Exon. &amp; no Exon.'!AG388</f>
        <v>0</v>
      </c>
      <c r="N427" s="49">
        <f>'PNC, Exon. &amp; no Exon.'!AJ388</f>
        <v>0</v>
      </c>
      <c r="O427" s="60" t="e">
        <f t="shared" si="23"/>
        <v>#DIV/0!</v>
      </c>
    </row>
    <row r="428" spans="1:15" ht="15.95" hidden="1" customHeight="1" x14ac:dyDescent="0.2">
      <c r="A428" s="47">
        <v>28</v>
      </c>
      <c r="B428" s="52" t="s">
        <v>119</v>
      </c>
      <c r="C428" s="87">
        <f>SUM(D428:N428)</f>
        <v>0</v>
      </c>
      <c r="D428" s="49">
        <f>'PNC, Exon. &amp; no Exon.'!F389</f>
        <v>0</v>
      </c>
      <c r="E428" s="49">
        <f>'PNC, Exon. &amp; no Exon.'!I389</f>
        <v>0</v>
      </c>
      <c r="F428" s="49">
        <f>'PNC, Exon. &amp; no Exon.'!L389</f>
        <v>0</v>
      </c>
      <c r="G428" s="49">
        <f>'PNC, Exon. &amp; no Exon.'!O389</f>
        <v>0</v>
      </c>
      <c r="H428" s="49">
        <f>'PNC, Exon. &amp; no Exon.'!R389</f>
        <v>0</v>
      </c>
      <c r="I428" s="49">
        <f>'PNC, Exon. &amp; no Exon.'!U389</f>
        <v>0</v>
      </c>
      <c r="J428" s="49">
        <f>'PNC, Exon. &amp; no Exon.'!X389</f>
        <v>0</v>
      </c>
      <c r="K428" s="49">
        <f>'PNC, Exon. &amp; no Exon.'!AA389</f>
        <v>0</v>
      </c>
      <c r="L428" s="49">
        <f>'PNC, Exon. &amp; no Exon.'!AD389</f>
        <v>0</v>
      </c>
      <c r="M428" s="49">
        <f>'PNC, Exon. &amp; no Exon.'!AG389</f>
        <v>0</v>
      </c>
      <c r="N428" s="49">
        <f>'PNC, Exon. &amp; no Exon.'!AJ389</f>
        <v>0</v>
      </c>
      <c r="O428" s="60" t="e">
        <f t="shared" si="23"/>
        <v>#DIV/0!</v>
      </c>
    </row>
    <row r="429" spans="1:15" ht="15.95" hidden="1" customHeight="1" x14ac:dyDescent="0.2">
      <c r="A429" s="47">
        <v>29</v>
      </c>
      <c r="B429" s="52" t="s">
        <v>124</v>
      </c>
      <c r="C429" s="87">
        <f t="shared" si="22"/>
        <v>0</v>
      </c>
      <c r="D429" s="49">
        <f>'PNC, Exon. &amp; no Exon.'!F390</f>
        <v>0</v>
      </c>
      <c r="E429" s="49">
        <f>'PNC, Exon. &amp; no Exon.'!I390</f>
        <v>0</v>
      </c>
      <c r="F429" s="49">
        <f>'PNC, Exon. &amp; no Exon.'!L390</f>
        <v>0</v>
      </c>
      <c r="G429" s="49">
        <f>'PNC, Exon. &amp; no Exon.'!O390</f>
        <v>0</v>
      </c>
      <c r="H429" s="49">
        <f>'PNC, Exon. &amp; no Exon.'!R390</f>
        <v>0</v>
      </c>
      <c r="I429" s="49">
        <f>'PNC, Exon. &amp; no Exon.'!U390</f>
        <v>0</v>
      </c>
      <c r="J429" s="49">
        <f>'PNC, Exon. &amp; no Exon.'!X390</f>
        <v>0</v>
      </c>
      <c r="K429" s="49">
        <f>'PNC, Exon. &amp; no Exon.'!AA390</f>
        <v>0</v>
      </c>
      <c r="L429" s="49">
        <f>'PNC, Exon. &amp; no Exon.'!AD390</f>
        <v>0</v>
      </c>
      <c r="M429" s="49">
        <f>'PNC, Exon. &amp; no Exon.'!AG390</f>
        <v>0</v>
      </c>
      <c r="N429" s="49">
        <f>'PNC, Exon. &amp; no Exon.'!AJ390</f>
        <v>0</v>
      </c>
      <c r="O429" s="60" t="e">
        <f t="shared" si="23"/>
        <v>#DIV/0!</v>
      </c>
    </row>
    <row r="430" spans="1:15" ht="15.95" hidden="1" customHeight="1" x14ac:dyDescent="0.2">
      <c r="A430" s="47">
        <v>30</v>
      </c>
      <c r="B430" s="52" t="s">
        <v>102</v>
      </c>
      <c r="C430" s="87">
        <f t="shared" si="22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 t="e">
        <f t="shared" si="23"/>
        <v>#DIV/0!</v>
      </c>
    </row>
    <row r="431" spans="1:15" ht="15.95" hidden="1" customHeight="1" x14ac:dyDescent="0.2">
      <c r="A431" s="47">
        <v>31</v>
      </c>
      <c r="B431" s="51" t="s">
        <v>109</v>
      </c>
      <c r="C431" s="87">
        <f t="shared" si="22"/>
        <v>0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0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 t="e">
        <f t="shared" si="23"/>
        <v>#DIV/0!</v>
      </c>
    </row>
    <row r="432" spans="1:15" ht="15.95" hidden="1" customHeight="1" x14ac:dyDescent="0.2">
      <c r="A432" s="47">
        <v>32</v>
      </c>
      <c r="B432" s="52" t="s">
        <v>117</v>
      </c>
      <c r="C432" s="87">
        <f t="shared" si="22"/>
        <v>0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0</v>
      </c>
      <c r="I432" s="49">
        <f>'PNC, Exon. &amp; no Exon.'!U393</f>
        <v>0</v>
      </c>
      <c r="J432" s="49">
        <f>'PNC, Exon. &amp; no Exon.'!X393</f>
        <v>0</v>
      </c>
      <c r="K432" s="49">
        <f>'PNC, Exon. &amp; no Exon.'!AA393</f>
        <v>0</v>
      </c>
      <c r="L432" s="49">
        <f>'PNC, Exon. &amp; no Exon.'!AD393</f>
        <v>0</v>
      </c>
      <c r="M432" s="49">
        <f>'PNC, Exon. &amp; no Exon.'!AG393</f>
        <v>0</v>
      </c>
      <c r="N432" s="49">
        <f>'PNC, Exon. &amp; no Exon.'!AJ393</f>
        <v>0</v>
      </c>
      <c r="O432" s="60" t="e">
        <f t="shared" si="23"/>
        <v>#DIV/0!</v>
      </c>
    </row>
    <row r="433" spans="1:15" ht="15.95" hidden="1" customHeight="1" x14ac:dyDescent="0.2">
      <c r="A433" s="47">
        <v>33</v>
      </c>
      <c r="B433" s="52" t="s">
        <v>118</v>
      </c>
      <c r="C433" s="87">
        <f t="shared" si="22"/>
        <v>0</v>
      </c>
      <c r="D433" s="49">
        <f>'PNC, Exon. &amp; no Exon.'!F394</f>
        <v>0</v>
      </c>
      <c r="E433" s="49">
        <f>'PNC, Exon. &amp; no Exon.'!I394</f>
        <v>0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0</v>
      </c>
      <c r="I433" s="49">
        <f>'PNC, Exon. &amp; no Exon.'!U394</f>
        <v>0</v>
      </c>
      <c r="J433" s="49">
        <f>'PNC, Exon. &amp; no Exon.'!X394</f>
        <v>0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0</v>
      </c>
      <c r="N433" s="49">
        <f>'PNC, Exon. &amp; no Exon.'!AJ394</f>
        <v>0</v>
      </c>
      <c r="O433" s="60" t="e">
        <f t="shared" si="23"/>
        <v>#DIV/0!</v>
      </c>
    </row>
    <row r="434" spans="1:15" ht="15.95" hidden="1" customHeight="1" x14ac:dyDescent="0.2">
      <c r="A434" s="47">
        <v>34</v>
      </c>
      <c r="B434" s="52" t="s">
        <v>120</v>
      </c>
      <c r="C434" s="87">
        <f t="shared" si="22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 t="e">
        <f t="shared" si="23"/>
        <v>#DIV/0!</v>
      </c>
    </row>
    <row r="435" spans="1:15" ht="15.95" hidden="1" customHeight="1" x14ac:dyDescent="0.2">
      <c r="A435" s="47">
        <v>35</v>
      </c>
      <c r="B435" s="52" t="s">
        <v>163</v>
      </c>
      <c r="C435" s="87">
        <f t="shared" si="22"/>
        <v>0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0</v>
      </c>
      <c r="L435" s="49">
        <f>'PNC, Exon. &amp; no Exon.'!AD396</f>
        <v>0</v>
      </c>
      <c r="M435" s="49">
        <f>'PNC, Exon. &amp; no Exon.'!AG396</f>
        <v>0</v>
      </c>
      <c r="N435" s="49">
        <f>'PNC, Exon. &amp; no Exon.'!AJ396</f>
        <v>0</v>
      </c>
      <c r="O435" s="60" t="e">
        <f t="shared" si="23"/>
        <v>#DIV/0!</v>
      </c>
    </row>
    <row r="436" spans="1:15" ht="15.95" hidden="1" customHeight="1" x14ac:dyDescent="0.2">
      <c r="A436" s="47">
        <v>36</v>
      </c>
      <c r="B436" s="52" t="s">
        <v>105</v>
      </c>
      <c r="C436" s="87">
        <f t="shared" si="22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 t="e">
        <f t="shared" si="23"/>
        <v>#DIV/0!</v>
      </c>
    </row>
    <row r="437" spans="1:15" ht="15.95" hidden="1" customHeight="1" x14ac:dyDescent="0.2">
      <c r="A437" s="47">
        <v>37</v>
      </c>
      <c r="B437" s="52" t="s">
        <v>103</v>
      </c>
      <c r="C437" s="87">
        <f t="shared" si="22"/>
        <v>0</v>
      </c>
      <c r="D437" s="49">
        <f>'PNC, Exon. &amp; no Exon.'!F398</f>
        <v>0</v>
      </c>
      <c r="E437" s="49">
        <f>'PNC, Exon. &amp; no Exon.'!I398</f>
        <v>0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0</v>
      </c>
      <c r="M437" s="49">
        <f>'PNC, Exon. &amp; no Exon.'!AG398</f>
        <v>0</v>
      </c>
      <c r="N437" s="49">
        <f>'PNC, Exon. &amp; no Exon.'!AJ398</f>
        <v>0</v>
      </c>
      <c r="O437" s="60" t="e">
        <f t="shared" si="23"/>
        <v>#DIV/0!</v>
      </c>
    </row>
    <row r="438" spans="1:15" ht="15.95" hidden="1" customHeight="1" x14ac:dyDescent="0.2">
      <c r="A438" s="47">
        <v>38</v>
      </c>
      <c r="B438" s="52" t="s">
        <v>110</v>
      </c>
      <c r="C438" s="87">
        <f>SUM(D438:N438)</f>
        <v>0</v>
      </c>
      <c r="D438" s="49">
        <f>'PNC, Exon. &amp; no Exon.'!F399</f>
        <v>0</v>
      </c>
      <c r="E438" s="49">
        <f>'PNC, Exon. &amp; no Exon.'!I399</f>
        <v>0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0</v>
      </c>
      <c r="N438" s="49">
        <f>'PNC, Exon. &amp; no Exon.'!AJ399</f>
        <v>0</v>
      </c>
      <c r="O438" s="60" t="e">
        <f t="shared" si="23"/>
        <v>#DIV/0!</v>
      </c>
    </row>
    <row r="439" spans="1:15" hidden="1" x14ac:dyDescent="0.2">
      <c r="A439" s="81" t="s">
        <v>97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7" t="s">
        <v>42</v>
      </c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</row>
    <row r="461" spans="1:15" ht="12.75" hidden="1" customHeight="1" x14ac:dyDescent="0.2">
      <c r="A461" s="188" t="s">
        <v>56</v>
      </c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</row>
    <row r="462" spans="1:15" ht="12.75" hidden="1" customHeight="1" x14ac:dyDescent="0.2">
      <c r="A462" s="189" t="s">
        <v>143</v>
      </c>
      <c r="B462" s="190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</row>
    <row r="463" spans="1:15" ht="12.75" hidden="1" customHeight="1" x14ac:dyDescent="0.2">
      <c r="A463" s="188" t="s">
        <v>113</v>
      </c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108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112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4">SUM(D467:D504)</f>
        <v>0</v>
      </c>
      <c r="E466" s="86">
        <f t="shared" si="24"/>
        <v>0</v>
      </c>
      <c r="F466" s="86">
        <f t="shared" si="24"/>
        <v>0</v>
      </c>
      <c r="G466" s="86">
        <f t="shared" si="24"/>
        <v>0</v>
      </c>
      <c r="H466" s="86">
        <f t="shared" si="24"/>
        <v>0</v>
      </c>
      <c r="I466" s="86">
        <f t="shared" si="24"/>
        <v>0</v>
      </c>
      <c r="J466" s="86">
        <f t="shared" si="24"/>
        <v>0</v>
      </c>
      <c r="K466" s="86">
        <f t="shared" si="24"/>
        <v>0</v>
      </c>
      <c r="L466" s="86">
        <f t="shared" si="24"/>
        <v>0</v>
      </c>
      <c r="M466" s="86">
        <f t="shared" si="24"/>
        <v>0</v>
      </c>
      <c r="N466" s="86">
        <f t="shared" si="24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90</v>
      </c>
      <c r="C467" s="87">
        <f t="shared" ref="C467:C494" si="25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5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6">(C468/$C$466*100)</f>
        <v>#DIV/0!</v>
      </c>
    </row>
    <row r="469" spans="1:15" ht="15.95" hidden="1" customHeight="1" x14ac:dyDescent="0.2">
      <c r="A469" s="47">
        <v>3</v>
      </c>
      <c r="B469" s="52" t="s">
        <v>99</v>
      </c>
      <c r="C469" s="87">
        <f t="shared" si="25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6"/>
        <v>#DIV/0!</v>
      </c>
    </row>
    <row r="470" spans="1:15" ht="15.95" hidden="1" customHeight="1" x14ac:dyDescent="0.2">
      <c r="A470" s="47">
        <v>4</v>
      </c>
      <c r="B470" s="52" t="s">
        <v>96</v>
      </c>
      <c r="C470" s="87">
        <f t="shared" si="25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6"/>
        <v>#DIV/0!</v>
      </c>
    </row>
    <row r="471" spans="1:15" ht="15.95" hidden="1" customHeight="1" x14ac:dyDescent="0.2">
      <c r="A471" s="47">
        <v>5</v>
      </c>
      <c r="B471" s="52" t="s">
        <v>91</v>
      </c>
      <c r="C471" s="87">
        <f t="shared" si="25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6"/>
        <v>#DIV/0!</v>
      </c>
    </row>
    <row r="472" spans="1:15" ht="15.95" hidden="1" customHeight="1" x14ac:dyDescent="0.2">
      <c r="A472" s="47">
        <v>6</v>
      </c>
      <c r="B472" s="52" t="s">
        <v>88</v>
      </c>
      <c r="C472" s="87">
        <f t="shared" si="25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6"/>
        <v>#DIV/0!</v>
      </c>
    </row>
    <row r="473" spans="1:15" ht="15.95" hidden="1" customHeight="1" x14ac:dyDescent="0.2">
      <c r="A473" s="47">
        <v>7</v>
      </c>
      <c r="B473" s="52" t="s">
        <v>93</v>
      </c>
      <c r="C473" s="87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6"/>
        <v>#DIV/0!</v>
      </c>
    </row>
    <row r="474" spans="1:15" ht="15.95" hidden="1" customHeight="1" x14ac:dyDescent="0.2">
      <c r="A474" s="47">
        <v>8</v>
      </c>
      <c r="B474" s="52" t="s">
        <v>89</v>
      </c>
      <c r="C474" s="87">
        <f t="shared" si="25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6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5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6"/>
        <v>#DIV/0!</v>
      </c>
    </row>
    <row r="476" spans="1:15" ht="15.95" hidden="1" customHeight="1" x14ac:dyDescent="0.2">
      <c r="A476" s="47">
        <v>10</v>
      </c>
      <c r="B476" s="52" t="s">
        <v>95</v>
      </c>
      <c r="C476" s="87">
        <f t="shared" si="25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6"/>
        <v>#DIV/0!</v>
      </c>
    </row>
    <row r="477" spans="1:15" ht="15.95" hidden="1" customHeight="1" x14ac:dyDescent="0.2">
      <c r="A477" s="47">
        <v>11</v>
      </c>
      <c r="B477" s="52" t="s">
        <v>98</v>
      </c>
      <c r="C477" s="87">
        <f t="shared" si="25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6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5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6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5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6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5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6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5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6"/>
        <v>#DIV/0!</v>
      </c>
    </row>
    <row r="482" spans="1:15" ht="15.95" hidden="1" customHeight="1" x14ac:dyDescent="0.2">
      <c r="A482" s="47">
        <v>16</v>
      </c>
      <c r="B482" s="52" t="s">
        <v>107</v>
      </c>
      <c r="C482" s="87">
        <f t="shared" si="25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6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5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6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5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6"/>
        <v>#DIV/0!</v>
      </c>
    </row>
    <row r="485" spans="1:15" ht="15.95" hidden="1" customHeight="1" x14ac:dyDescent="0.2">
      <c r="A485" s="47">
        <v>19</v>
      </c>
      <c r="B485" s="52" t="s">
        <v>100</v>
      </c>
      <c r="C485" s="87">
        <f t="shared" si="25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6"/>
        <v>#DIV/0!</v>
      </c>
    </row>
    <row r="486" spans="1:15" ht="15.95" hidden="1" customHeight="1" x14ac:dyDescent="0.2">
      <c r="A486" s="47">
        <v>20</v>
      </c>
      <c r="B486" s="52" t="s">
        <v>92</v>
      </c>
      <c r="C486" s="87">
        <f t="shared" si="25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6"/>
        <v>#DIV/0!</v>
      </c>
    </row>
    <row r="487" spans="1:15" ht="15.95" hidden="1" customHeight="1" x14ac:dyDescent="0.2">
      <c r="A487" s="47">
        <v>21</v>
      </c>
      <c r="B487" s="52" t="s">
        <v>101</v>
      </c>
      <c r="C487" s="87">
        <f t="shared" si="25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6"/>
        <v>#DIV/0!</v>
      </c>
    </row>
    <row r="488" spans="1:15" ht="15.95" hidden="1" customHeight="1" x14ac:dyDescent="0.2">
      <c r="A488" s="47">
        <v>22</v>
      </c>
      <c r="B488" s="51" t="s">
        <v>115</v>
      </c>
      <c r="C488" s="87">
        <f t="shared" si="25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6"/>
        <v>#DIV/0!</v>
      </c>
    </row>
    <row r="489" spans="1:15" ht="15.95" hidden="1" customHeight="1" x14ac:dyDescent="0.2">
      <c r="A489" s="47">
        <v>23</v>
      </c>
      <c r="B489" s="52" t="s">
        <v>106</v>
      </c>
      <c r="C489" s="87">
        <f t="shared" si="25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6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5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6"/>
        <v>#DIV/0!</v>
      </c>
    </row>
    <row r="491" spans="1:15" ht="15.95" hidden="1" customHeight="1" x14ac:dyDescent="0.2">
      <c r="A491" s="47">
        <v>25</v>
      </c>
      <c r="B491" s="52" t="s">
        <v>104</v>
      </c>
      <c r="C491" s="87">
        <f t="shared" si="25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6"/>
        <v>#DIV/0!</v>
      </c>
    </row>
    <row r="492" spans="1:15" ht="15.95" hidden="1" customHeight="1" x14ac:dyDescent="0.2">
      <c r="A492" s="47">
        <v>26</v>
      </c>
      <c r="B492" s="52" t="s">
        <v>114</v>
      </c>
      <c r="C492" s="87">
        <f t="shared" si="25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6"/>
        <v>#DIV/0!</v>
      </c>
    </row>
    <row r="493" spans="1:15" ht="15.95" hidden="1" customHeight="1" x14ac:dyDescent="0.2">
      <c r="A493" s="47">
        <v>27</v>
      </c>
      <c r="B493" s="52" t="s">
        <v>116</v>
      </c>
      <c r="C493" s="87">
        <f t="shared" si="25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6"/>
        <v>#DIV/0!</v>
      </c>
    </row>
    <row r="494" spans="1:15" ht="15.95" hidden="1" customHeight="1" x14ac:dyDescent="0.2">
      <c r="A494" s="47">
        <v>28</v>
      </c>
      <c r="B494" s="52" t="s">
        <v>119</v>
      </c>
      <c r="C494" s="87">
        <f t="shared" si="25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6"/>
        <v>#DIV/0!</v>
      </c>
    </row>
    <row r="495" spans="1:15" ht="15.95" hidden="1" customHeight="1" x14ac:dyDescent="0.2">
      <c r="A495" s="47">
        <v>29</v>
      </c>
      <c r="B495" s="52" t="s">
        <v>124</v>
      </c>
      <c r="C495" s="87">
        <f t="shared" ref="C495:C503" si="27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6"/>
        <v>#DIV/0!</v>
      </c>
    </row>
    <row r="496" spans="1:15" ht="15.95" hidden="1" customHeight="1" x14ac:dyDescent="0.2">
      <c r="A496" s="47">
        <v>30</v>
      </c>
      <c r="B496" s="52" t="s">
        <v>102</v>
      </c>
      <c r="C496" s="87">
        <f t="shared" si="27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6"/>
        <v>#DIV/0!</v>
      </c>
    </row>
    <row r="497" spans="1:15" ht="15.95" hidden="1" customHeight="1" x14ac:dyDescent="0.2">
      <c r="A497" s="47">
        <v>31</v>
      </c>
      <c r="B497" s="51" t="s">
        <v>109</v>
      </c>
      <c r="C497" s="87">
        <f t="shared" si="27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6"/>
        <v>#DIV/0!</v>
      </c>
    </row>
    <row r="498" spans="1:15" ht="15.95" hidden="1" customHeight="1" x14ac:dyDescent="0.2">
      <c r="A498" s="47">
        <v>32</v>
      </c>
      <c r="B498" s="52" t="s">
        <v>117</v>
      </c>
      <c r="C498" s="87">
        <f t="shared" si="27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6"/>
        <v>#DIV/0!</v>
      </c>
    </row>
    <row r="499" spans="1:15" ht="15.95" hidden="1" customHeight="1" x14ac:dyDescent="0.2">
      <c r="A499" s="47">
        <v>33</v>
      </c>
      <c r="B499" s="52" t="s">
        <v>118</v>
      </c>
      <c r="C499" s="87">
        <f t="shared" si="27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6"/>
        <v>#DIV/0!</v>
      </c>
    </row>
    <row r="500" spans="1:15" ht="15.95" hidden="1" customHeight="1" x14ac:dyDescent="0.2">
      <c r="A500" s="47">
        <v>34</v>
      </c>
      <c r="B500" s="52" t="s">
        <v>120</v>
      </c>
      <c r="C500" s="87">
        <f t="shared" si="27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6"/>
        <v>#DIV/0!</v>
      </c>
    </row>
    <row r="501" spans="1:15" ht="15.95" hidden="1" customHeight="1" x14ac:dyDescent="0.2">
      <c r="A501" s="47">
        <v>35</v>
      </c>
      <c r="B501" s="52" t="s">
        <v>163</v>
      </c>
      <c r="C501" s="87">
        <f t="shared" si="27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6"/>
        <v>#DIV/0!</v>
      </c>
    </row>
    <row r="502" spans="1:15" ht="15.95" hidden="1" customHeight="1" x14ac:dyDescent="0.2">
      <c r="A502" s="47">
        <v>36</v>
      </c>
      <c r="B502" s="52" t="s">
        <v>105</v>
      </c>
      <c r="C502" s="87">
        <f t="shared" si="27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6"/>
        <v>#DIV/0!</v>
      </c>
    </row>
    <row r="503" spans="1:15" ht="15.95" hidden="1" customHeight="1" x14ac:dyDescent="0.2">
      <c r="A503" s="47">
        <v>37</v>
      </c>
      <c r="B503" s="52" t="s">
        <v>103</v>
      </c>
      <c r="C503" s="87">
        <f t="shared" si="27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6"/>
        <v>#DIV/0!</v>
      </c>
    </row>
    <row r="504" spans="1:15" ht="15.95" hidden="1" customHeight="1" x14ac:dyDescent="0.2">
      <c r="A504" s="47">
        <v>38</v>
      </c>
      <c r="B504" s="52" t="s">
        <v>110</v>
      </c>
      <c r="C504" s="87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6"/>
        <v>#DIV/0!</v>
      </c>
    </row>
    <row r="505" spans="1:15" hidden="1" x14ac:dyDescent="0.2">
      <c r="A505" s="81" t="s">
        <v>97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7" t="s">
        <v>42</v>
      </c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</row>
    <row r="527" spans="1:15" ht="12.75" hidden="1" customHeight="1" x14ac:dyDescent="0.2">
      <c r="A527" s="188" t="s">
        <v>56</v>
      </c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</row>
    <row r="528" spans="1:15" ht="12.75" hidden="1" customHeight="1" x14ac:dyDescent="0.2">
      <c r="A528" s="189" t="s">
        <v>144</v>
      </c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</row>
    <row r="529" spans="1:15" ht="12.75" hidden="1" customHeight="1" x14ac:dyDescent="0.2">
      <c r="A529" s="188" t="s">
        <v>113</v>
      </c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108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112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8">SUM(E533:E570)</f>
        <v>0</v>
      </c>
      <c r="F532" s="87">
        <f t="shared" si="28"/>
        <v>0</v>
      </c>
      <c r="G532" s="87">
        <f t="shared" si="28"/>
        <v>0</v>
      </c>
      <c r="H532" s="87">
        <f t="shared" si="28"/>
        <v>0</v>
      </c>
      <c r="I532" s="87">
        <f t="shared" si="28"/>
        <v>0</v>
      </c>
      <c r="J532" s="87">
        <f t="shared" si="28"/>
        <v>0</v>
      </c>
      <c r="K532" s="87">
        <f t="shared" si="28"/>
        <v>0</v>
      </c>
      <c r="L532" s="87">
        <f t="shared" si="28"/>
        <v>0</v>
      </c>
      <c r="M532" s="87">
        <f t="shared" si="28"/>
        <v>0</v>
      </c>
      <c r="N532" s="87">
        <f t="shared" si="28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90</v>
      </c>
      <c r="C533" s="87">
        <f t="shared" ref="C533:C539" si="29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29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0">(C534/$C$532*100)</f>
        <v>#DIV/0!</v>
      </c>
    </row>
    <row r="535" spans="1:15" ht="15.95" hidden="1" customHeight="1" x14ac:dyDescent="0.2">
      <c r="A535" s="47">
        <v>3</v>
      </c>
      <c r="B535" s="52" t="s">
        <v>99</v>
      </c>
      <c r="C535" s="87">
        <f t="shared" si="29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0"/>
        <v>#DIV/0!</v>
      </c>
    </row>
    <row r="536" spans="1:15" ht="15.95" hidden="1" customHeight="1" x14ac:dyDescent="0.2">
      <c r="A536" s="47">
        <v>4</v>
      </c>
      <c r="B536" s="52" t="s">
        <v>96</v>
      </c>
      <c r="C536" s="87">
        <f t="shared" si="29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0"/>
        <v>#DIV/0!</v>
      </c>
    </row>
    <row r="537" spans="1:15" ht="15.95" hidden="1" customHeight="1" x14ac:dyDescent="0.2">
      <c r="A537" s="47">
        <v>5</v>
      </c>
      <c r="B537" s="52" t="s">
        <v>91</v>
      </c>
      <c r="C537" s="87">
        <f t="shared" si="29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0"/>
        <v>#DIV/0!</v>
      </c>
    </row>
    <row r="538" spans="1:15" ht="15.95" hidden="1" customHeight="1" x14ac:dyDescent="0.2">
      <c r="A538" s="47">
        <v>6</v>
      </c>
      <c r="B538" s="52" t="s">
        <v>88</v>
      </c>
      <c r="C538" s="87">
        <f t="shared" si="29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0"/>
        <v>#DIV/0!</v>
      </c>
    </row>
    <row r="539" spans="1:15" ht="15.95" hidden="1" customHeight="1" x14ac:dyDescent="0.2">
      <c r="A539" s="47">
        <v>7</v>
      </c>
      <c r="B539" s="52" t="s">
        <v>93</v>
      </c>
      <c r="C539" s="87">
        <f t="shared" si="29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0"/>
        <v>#DIV/0!</v>
      </c>
    </row>
    <row r="540" spans="1:15" ht="15.95" hidden="1" customHeight="1" x14ac:dyDescent="0.2">
      <c r="A540" s="47">
        <v>8</v>
      </c>
      <c r="B540" s="52" t="s">
        <v>89</v>
      </c>
      <c r="C540" s="87">
        <f t="shared" ref="C540:C561" si="31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0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1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0"/>
        <v>#DIV/0!</v>
      </c>
    </row>
    <row r="542" spans="1:15" ht="15.95" hidden="1" customHeight="1" x14ac:dyDescent="0.2">
      <c r="A542" s="47">
        <v>10</v>
      </c>
      <c r="B542" s="52" t="s">
        <v>95</v>
      </c>
      <c r="C542" s="87">
        <f t="shared" si="31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0"/>
        <v>#DIV/0!</v>
      </c>
    </row>
    <row r="543" spans="1:15" ht="15.95" hidden="1" customHeight="1" x14ac:dyDescent="0.2">
      <c r="A543" s="47">
        <v>11</v>
      </c>
      <c r="B543" s="52" t="s">
        <v>98</v>
      </c>
      <c r="C543" s="87">
        <f t="shared" si="31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0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1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0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1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0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1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0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1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0"/>
        <v>#DIV/0!</v>
      </c>
    </row>
    <row r="548" spans="1:15" ht="15.95" hidden="1" customHeight="1" x14ac:dyDescent="0.2">
      <c r="A548" s="47">
        <v>16</v>
      </c>
      <c r="B548" s="52" t="s">
        <v>107</v>
      </c>
      <c r="C548" s="87">
        <f t="shared" si="31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0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1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0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1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0"/>
        <v>#DIV/0!</v>
      </c>
    </row>
    <row r="551" spans="1:15" ht="15.95" hidden="1" customHeight="1" x14ac:dyDescent="0.2">
      <c r="A551" s="47">
        <v>19</v>
      </c>
      <c r="B551" s="52" t="s">
        <v>100</v>
      </c>
      <c r="C551" s="87">
        <f t="shared" si="31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0"/>
        <v>#DIV/0!</v>
      </c>
    </row>
    <row r="552" spans="1:15" ht="15.95" hidden="1" customHeight="1" x14ac:dyDescent="0.2">
      <c r="A552" s="47">
        <v>20</v>
      </c>
      <c r="B552" s="52" t="s">
        <v>92</v>
      </c>
      <c r="C552" s="87">
        <f t="shared" si="31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0"/>
        <v>#DIV/0!</v>
      </c>
    </row>
    <row r="553" spans="1:15" ht="15.95" hidden="1" customHeight="1" x14ac:dyDescent="0.2">
      <c r="A553" s="47">
        <v>21</v>
      </c>
      <c r="B553" s="52" t="s">
        <v>101</v>
      </c>
      <c r="C553" s="87">
        <f t="shared" si="31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0"/>
        <v>#DIV/0!</v>
      </c>
    </row>
    <row r="554" spans="1:15" ht="15.95" hidden="1" customHeight="1" x14ac:dyDescent="0.2">
      <c r="A554" s="47">
        <v>22</v>
      </c>
      <c r="B554" s="51" t="s">
        <v>115</v>
      </c>
      <c r="C554" s="87">
        <f t="shared" si="31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0"/>
        <v>#DIV/0!</v>
      </c>
    </row>
    <row r="555" spans="1:15" ht="15.95" hidden="1" customHeight="1" x14ac:dyDescent="0.2">
      <c r="A555" s="47">
        <v>23</v>
      </c>
      <c r="B555" s="52" t="s">
        <v>106</v>
      </c>
      <c r="C555" s="87">
        <f t="shared" si="31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0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1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0"/>
        <v>#DIV/0!</v>
      </c>
    </row>
    <row r="557" spans="1:15" ht="15.95" hidden="1" customHeight="1" x14ac:dyDescent="0.2">
      <c r="A557" s="47">
        <v>25</v>
      </c>
      <c r="B557" s="52" t="s">
        <v>104</v>
      </c>
      <c r="C557" s="87">
        <f t="shared" si="31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0"/>
        <v>#DIV/0!</v>
      </c>
    </row>
    <row r="558" spans="1:15" ht="15.95" hidden="1" customHeight="1" x14ac:dyDescent="0.2">
      <c r="A558" s="47">
        <v>26</v>
      </c>
      <c r="B558" s="52" t="s">
        <v>114</v>
      </c>
      <c r="C558" s="87">
        <f t="shared" si="31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0"/>
        <v>#DIV/0!</v>
      </c>
    </row>
    <row r="559" spans="1:15" ht="15.95" hidden="1" customHeight="1" x14ac:dyDescent="0.2">
      <c r="A559" s="47">
        <v>27</v>
      </c>
      <c r="B559" s="52" t="s">
        <v>116</v>
      </c>
      <c r="C559" s="87">
        <f t="shared" si="31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0"/>
        <v>#DIV/0!</v>
      </c>
    </row>
    <row r="560" spans="1:15" ht="15.95" hidden="1" customHeight="1" x14ac:dyDescent="0.2">
      <c r="A560" s="47">
        <v>28</v>
      </c>
      <c r="B560" s="52" t="s">
        <v>119</v>
      </c>
      <c r="C560" s="87">
        <f t="shared" si="31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0"/>
        <v>#DIV/0!</v>
      </c>
    </row>
    <row r="561" spans="1:15" ht="15.95" hidden="1" customHeight="1" x14ac:dyDescent="0.2">
      <c r="A561" s="47">
        <v>29</v>
      </c>
      <c r="B561" s="52" t="s">
        <v>124</v>
      </c>
      <c r="C561" s="87">
        <f t="shared" si="31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0"/>
        <v>#DIV/0!</v>
      </c>
    </row>
    <row r="562" spans="1:15" ht="15.95" hidden="1" customHeight="1" x14ac:dyDescent="0.2">
      <c r="A562" s="47">
        <v>30</v>
      </c>
      <c r="B562" s="52" t="s">
        <v>102</v>
      </c>
      <c r="C562" s="87">
        <f t="shared" ref="C562:C569" si="32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0"/>
        <v>#DIV/0!</v>
      </c>
    </row>
    <row r="563" spans="1:15" ht="15.95" hidden="1" customHeight="1" x14ac:dyDescent="0.2">
      <c r="A563" s="47">
        <v>31</v>
      </c>
      <c r="B563" s="51" t="s">
        <v>109</v>
      </c>
      <c r="C563" s="87">
        <f t="shared" si="32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0"/>
        <v>#DIV/0!</v>
      </c>
    </row>
    <row r="564" spans="1:15" ht="15.95" hidden="1" customHeight="1" x14ac:dyDescent="0.2">
      <c r="A564" s="47">
        <v>32</v>
      </c>
      <c r="B564" s="52" t="s">
        <v>117</v>
      </c>
      <c r="C564" s="87">
        <f t="shared" si="32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0"/>
        <v>#DIV/0!</v>
      </c>
    </row>
    <row r="565" spans="1:15" ht="15.95" hidden="1" customHeight="1" x14ac:dyDescent="0.2">
      <c r="A565" s="47">
        <v>33</v>
      </c>
      <c r="B565" s="52" t="s">
        <v>118</v>
      </c>
      <c r="C565" s="87">
        <f t="shared" si="32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0"/>
        <v>#DIV/0!</v>
      </c>
    </row>
    <row r="566" spans="1:15" ht="15.95" hidden="1" customHeight="1" x14ac:dyDescent="0.2">
      <c r="A566" s="47">
        <v>34</v>
      </c>
      <c r="B566" s="52" t="s">
        <v>120</v>
      </c>
      <c r="C566" s="87">
        <f t="shared" si="32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0"/>
        <v>#DIV/0!</v>
      </c>
    </row>
    <row r="567" spans="1:15" ht="15.95" hidden="1" customHeight="1" x14ac:dyDescent="0.2">
      <c r="A567" s="47">
        <v>35</v>
      </c>
      <c r="B567" s="52" t="s">
        <v>163</v>
      </c>
      <c r="C567" s="87">
        <f t="shared" si="32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0"/>
        <v>#DIV/0!</v>
      </c>
    </row>
    <row r="568" spans="1:15" ht="15.95" hidden="1" customHeight="1" x14ac:dyDescent="0.2">
      <c r="A568" s="47">
        <v>36</v>
      </c>
      <c r="B568" s="52" t="s">
        <v>105</v>
      </c>
      <c r="C568" s="87">
        <f t="shared" si="32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0"/>
        <v>#DIV/0!</v>
      </c>
    </row>
    <row r="569" spans="1:15" ht="15.95" hidden="1" customHeight="1" x14ac:dyDescent="0.2">
      <c r="A569" s="47">
        <v>37</v>
      </c>
      <c r="B569" s="52" t="s">
        <v>103</v>
      </c>
      <c r="C569" s="87">
        <f t="shared" si="32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0"/>
        <v>#DIV/0!</v>
      </c>
    </row>
    <row r="570" spans="1:15" ht="15.95" hidden="1" customHeight="1" x14ac:dyDescent="0.2">
      <c r="A570" s="47">
        <v>38</v>
      </c>
      <c r="B570" s="52" t="s">
        <v>110</v>
      </c>
      <c r="C570" s="87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0"/>
        <v>#DIV/0!</v>
      </c>
    </row>
    <row r="571" spans="1:15" hidden="1" x14ac:dyDescent="0.2">
      <c r="A571" s="81" t="s">
        <v>97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7" t="s">
        <v>42</v>
      </c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</row>
    <row r="593" spans="1:15" ht="12.75" hidden="1" customHeight="1" x14ac:dyDescent="0.2">
      <c r="A593" s="188" t="s">
        <v>56</v>
      </c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</row>
    <row r="594" spans="1:15" ht="12.75" hidden="1" customHeight="1" x14ac:dyDescent="0.2">
      <c r="A594" s="189" t="s">
        <v>133</v>
      </c>
      <c r="B594" s="190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</row>
    <row r="595" spans="1:15" ht="12.75" hidden="1" customHeight="1" x14ac:dyDescent="0.2">
      <c r="A595" s="188" t="s">
        <v>113</v>
      </c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108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112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3">SUM(D599:D636)</f>
        <v>0</v>
      </c>
      <c r="E598" s="87">
        <f t="shared" si="33"/>
        <v>0</v>
      </c>
      <c r="F598" s="87">
        <f t="shared" si="33"/>
        <v>0</v>
      </c>
      <c r="G598" s="87">
        <f t="shared" si="33"/>
        <v>0</v>
      </c>
      <c r="H598" s="87">
        <f t="shared" si="33"/>
        <v>0</v>
      </c>
      <c r="I598" s="87">
        <f t="shared" si="33"/>
        <v>0</v>
      </c>
      <c r="J598" s="87">
        <f t="shared" si="33"/>
        <v>0</v>
      </c>
      <c r="K598" s="87">
        <f t="shared" si="33"/>
        <v>0</v>
      </c>
      <c r="L598" s="87">
        <f t="shared" si="33"/>
        <v>0</v>
      </c>
      <c r="M598" s="87">
        <f t="shared" si="33"/>
        <v>0</v>
      </c>
      <c r="N598" s="87">
        <f t="shared" si="33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90</v>
      </c>
      <c r="C599" s="116">
        <f t="shared" ref="C599:C629" si="34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4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5">(C600/$C$598*100)</f>
        <v>#DIV/0!</v>
      </c>
    </row>
    <row r="601" spans="1:15" ht="15.95" hidden="1" customHeight="1" x14ac:dyDescent="0.2">
      <c r="A601" s="47">
        <v>3</v>
      </c>
      <c r="B601" s="52" t="s">
        <v>99</v>
      </c>
      <c r="C601" s="116">
        <f t="shared" si="34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5"/>
        <v>#DIV/0!</v>
      </c>
    </row>
    <row r="602" spans="1:15" ht="15.95" hidden="1" customHeight="1" x14ac:dyDescent="0.2">
      <c r="A602" s="47">
        <v>4</v>
      </c>
      <c r="B602" s="52" t="s">
        <v>96</v>
      </c>
      <c r="C602" s="116">
        <f t="shared" si="34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5"/>
        <v>#DIV/0!</v>
      </c>
    </row>
    <row r="603" spans="1:15" ht="15.95" hidden="1" customHeight="1" x14ac:dyDescent="0.2">
      <c r="A603" s="47">
        <v>5</v>
      </c>
      <c r="B603" s="52" t="s">
        <v>91</v>
      </c>
      <c r="C603" s="116">
        <f t="shared" si="34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5"/>
        <v>#DIV/0!</v>
      </c>
    </row>
    <row r="604" spans="1:15" ht="15.95" hidden="1" customHeight="1" x14ac:dyDescent="0.2">
      <c r="A604" s="47">
        <v>6</v>
      </c>
      <c r="B604" s="52" t="s">
        <v>88</v>
      </c>
      <c r="C604" s="116">
        <f t="shared" si="34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5"/>
        <v>#DIV/0!</v>
      </c>
    </row>
    <row r="605" spans="1:15" ht="15.95" hidden="1" customHeight="1" x14ac:dyDescent="0.2">
      <c r="A605" s="47">
        <v>7</v>
      </c>
      <c r="B605" s="52" t="s">
        <v>93</v>
      </c>
      <c r="C605" s="116">
        <f t="shared" si="34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5"/>
        <v>#DIV/0!</v>
      </c>
    </row>
    <row r="606" spans="1:15" ht="15.95" hidden="1" customHeight="1" x14ac:dyDescent="0.2">
      <c r="A606" s="47">
        <v>8</v>
      </c>
      <c r="B606" s="52" t="s">
        <v>89</v>
      </c>
      <c r="C606" s="116">
        <f t="shared" si="34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5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4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5"/>
        <v>#DIV/0!</v>
      </c>
    </row>
    <row r="608" spans="1:15" ht="15.95" hidden="1" customHeight="1" x14ac:dyDescent="0.2">
      <c r="A608" s="47">
        <v>10</v>
      </c>
      <c r="B608" s="52" t="s">
        <v>95</v>
      </c>
      <c r="C608" s="116">
        <f t="shared" si="34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5"/>
        <v>#DIV/0!</v>
      </c>
    </row>
    <row r="609" spans="1:15" ht="15.95" hidden="1" customHeight="1" x14ac:dyDescent="0.2">
      <c r="A609" s="47">
        <v>11</v>
      </c>
      <c r="B609" s="52" t="s">
        <v>98</v>
      </c>
      <c r="C609" s="116">
        <f t="shared" si="34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5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4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5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4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5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4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5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4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5"/>
        <v>#DIV/0!</v>
      </c>
    </row>
    <row r="614" spans="1:15" ht="15.95" hidden="1" customHeight="1" x14ac:dyDescent="0.2">
      <c r="A614" s="47">
        <v>16</v>
      </c>
      <c r="B614" s="52" t="s">
        <v>107</v>
      </c>
      <c r="C614" s="116">
        <f t="shared" si="34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5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4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5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4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5"/>
        <v>#DIV/0!</v>
      </c>
    </row>
    <row r="617" spans="1:15" ht="15.95" hidden="1" customHeight="1" x14ac:dyDescent="0.2">
      <c r="A617" s="47">
        <v>19</v>
      </c>
      <c r="B617" s="52" t="s">
        <v>100</v>
      </c>
      <c r="C617" s="116">
        <f t="shared" si="34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5"/>
        <v>#DIV/0!</v>
      </c>
    </row>
    <row r="618" spans="1:15" ht="15.95" hidden="1" customHeight="1" x14ac:dyDescent="0.2">
      <c r="A618" s="47">
        <v>20</v>
      </c>
      <c r="B618" s="52" t="s">
        <v>92</v>
      </c>
      <c r="C618" s="116">
        <f t="shared" si="34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5"/>
        <v>#DIV/0!</v>
      </c>
    </row>
    <row r="619" spans="1:15" ht="15.95" hidden="1" customHeight="1" x14ac:dyDescent="0.2">
      <c r="A619" s="47">
        <v>21</v>
      </c>
      <c r="B619" s="52" t="s">
        <v>101</v>
      </c>
      <c r="C619" s="116">
        <f t="shared" si="34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5"/>
        <v>#DIV/0!</v>
      </c>
    </row>
    <row r="620" spans="1:15" ht="15.95" hidden="1" customHeight="1" x14ac:dyDescent="0.2">
      <c r="A620" s="47">
        <v>22</v>
      </c>
      <c r="B620" s="51" t="s">
        <v>115</v>
      </c>
      <c r="C620" s="116">
        <f t="shared" si="34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5"/>
        <v>#DIV/0!</v>
      </c>
    </row>
    <row r="621" spans="1:15" ht="15.95" hidden="1" customHeight="1" x14ac:dyDescent="0.2">
      <c r="A621" s="47">
        <v>23</v>
      </c>
      <c r="B621" s="52" t="s">
        <v>106</v>
      </c>
      <c r="C621" s="116">
        <f t="shared" si="34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5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4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5"/>
        <v>#DIV/0!</v>
      </c>
    </row>
    <row r="623" spans="1:15" ht="15.95" hidden="1" customHeight="1" x14ac:dyDescent="0.2">
      <c r="A623" s="47">
        <v>25</v>
      </c>
      <c r="B623" s="52" t="s">
        <v>104</v>
      </c>
      <c r="C623" s="116">
        <f t="shared" si="34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5"/>
        <v>#DIV/0!</v>
      </c>
    </row>
    <row r="624" spans="1:15" ht="15.95" hidden="1" customHeight="1" x14ac:dyDescent="0.2">
      <c r="A624" s="47">
        <v>26</v>
      </c>
      <c r="B624" s="52" t="s">
        <v>114</v>
      </c>
      <c r="C624" s="116">
        <f t="shared" si="34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5"/>
        <v>#DIV/0!</v>
      </c>
    </row>
    <row r="625" spans="1:15" ht="15.95" hidden="1" customHeight="1" x14ac:dyDescent="0.2">
      <c r="A625" s="47">
        <v>27</v>
      </c>
      <c r="B625" s="52" t="s">
        <v>116</v>
      </c>
      <c r="C625" s="116">
        <f t="shared" si="34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5"/>
        <v>#DIV/0!</v>
      </c>
    </row>
    <row r="626" spans="1:15" ht="15.95" hidden="1" customHeight="1" x14ac:dyDescent="0.2">
      <c r="A626" s="47">
        <v>28</v>
      </c>
      <c r="B626" s="52" t="s">
        <v>119</v>
      </c>
      <c r="C626" s="116">
        <f t="shared" si="34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5"/>
        <v>#DIV/0!</v>
      </c>
    </row>
    <row r="627" spans="1:15" ht="15.95" hidden="1" customHeight="1" x14ac:dyDescent="0.2">
      <c r="A627" s="47">
        <v>29</v>
      </c>
      <c r="B627" s="52" t="s">
        <v>124</v>
      </c>
      <c r="C627" s="116">
        <f t="shared" si="34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5"/>
        <v>#DIV/0!</v>
      </c>
    </row>
    <row r="628" spans="1:15" ht="15.95" hidden="1" customHeight="1" x14ac:dyDescent="0.2">
      <c r="A628" s="47">
        <v>30</v>
      </c>
      <c r="B628" s="52" t="s">
        <v>102</v>
      </c>
      <c r="C628" s="116">
        <f t="shared" si="34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5"/>
        <v>#DIV/0!</v>
      </c>
    </row>
    <row r="629" spans="1:15" ht="15.95" hidden="1" customHeight="1" x14ac:dyDescent="0.2">
      <c r="A629" s="47">
        <v>31</v>
      </c>
      <c r="B629" s="51" t="s">
        <v>109</v>
      </c>
      <c r="C629" s="116">
        <f t="shared" si="34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5"/>
        <v>#DIV/0!</v>
      </c>
    </row>
    <row r="630" spans="1:15" ht="15.95" hidden="1" customHeight="1" x14ac:dyDescent="0.2">
      <c r="A630" s="47">
        <v>32</v>
      </c>
      <c r="B630" s="52" t="s">
        <v>117</v>
      </c>
      <c r="C630" s="116">
        <f t="shared" ref="C630:C635" si="36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5"/>
        <v>#DIV/0!</v>
      </c>
    </row>
    <row r="631" spans="1:15" ht="15.95" hidden="1" customHeight="1" x14ac:dyDescent="0.2">
      <c r="A631" s="47">
        <v>33</v>
      </c>
      <c r="B631" s="52" t="s">
        <v>118</v>
      </c>
      <c r="C631" s="116">
        <f t="shared" si="36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5"/>
        <v>#DIV/0!</v>
      </c>
    </row>
    <row r="632" spans="1:15" ht="15.95" hidden="1" customHeight="1" x14ac:dyDescent="0.2">
      <c r="A632" s="47">
        <v>34</v>
      </c>
      <c r="B632" s="52" t="s">
        <v>120</v>
      </c>
      <c r="C632" s="116">
        <f t="shared" si="36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5"/>
        <v>#DIV/0!</v>
      </c>
    </row>
    <row r="633" spans="1:15" ht="15.95" hidden="1" customHeight="1" x14ac:dyDescent="0.2">
      <c r="A633" s="47">
        <v>35</v>
      </c>
      <c r="B633" s="52" t="s">
        <v>163</v>
      </c>
      <c r="C633" s="116">
        <f t="shared" si="36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5"/>
        <v>#DIV/0!</v>
      </c>
    </row>
    <row r="634" spans="1:15" ht="15.95" hidden="1" customHeight="1" x14ac:dyDescent="0.2">
      <c r="A634" s="47">
        <v>36</v>
      </c>
      <c r="B634" s="52" t="s">
        <v>105</v>
      </c>
      <c r="C634" s="116">
        <f t="shared" si="36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5"/>
        <v>#DIV/0!</v>
      </c>
    </row>
    <row r="635" spans="1:15" ht="15.95" hidden="1" customHeight="1" x14ac:dyDescent="0.2">
      <c r="A635" s="47">
        <v>37</v>
      </c>
      <c r="B635" s="52" t="s">
        <v>103</v>
      </c>
      <c r="C635" s="116">
        <f t="shared" si="36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5"/>
        <v>#DIV/0!</v>
      </c>
    </row>
    <row r="636" spans="1:15" ht="15.95" hidden="1" customHeight="1" x14ac:dyDescent="0.2">
      <c r="A636" s="47">
        <v>38</v>
      </c>
      <c r="B636" s="52" t="s">
        <v>110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5"/>
        <v>#DIV/0!</v>
      </c>
    </row>
    <row r="637" spans="1:15" hidden="1" x14ac:dyDescent="0.2">
      <c r="A637" s="81" t="s">
        <v>97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7" t="s">
        <v>42</v>
      </c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</row>
    <row r="659" spans="1:15" ht="12.75" hidden="1" customHeight="1" x14ac:dyDescent="0.2">
      <c r="A659" s="188" t="s">
        <v>56</v>
      </c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</row>
    <row r="660" spans="1:15" ht="12.75" hidden="1" customHeight="1" x14ac:dyDescent="0.2">
      <c r="A660" s="189" t="s">
        <v>134</v>
      </c>
      <c r="B660" s="190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</row>
    <row r="661" spans="1:15" ht="12.75" hidden="1" customHeight="1" x14ac:dyDescent="0.2">
      <c r="A661" s="188" t="s">
        <v>113</v>
      </c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108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112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7">SUM(D665:D702)</f>
        <v>0</v>
      </c>
      <c r="E664" s="87">
        <f t="shared" si="37"/>
        <v>0</v>
      </c>
      <c r="F664" s="87">
        <f t="shared" si="37"/>
        <v>0</v>
      </c>
      <c r="G664" s="87">
        <f t="shared" si="37"/>
        <v>0</v>
      </c>
      <c r="H664" s="87">
        <f t="shared" si="37"/>
        <v>0</v>
      </c>
      <c r="I664" s="87">
        <f t="shared" si="37"/>
        <v>0</v>
      </c>
      <c r="J664" s="87">
        <f t="shared" si="37"/>
        <v>0</v>
      </c>
      <c r="K664" s="87">
        <f t="shared" si="37"/>
        <v>0</v>
      </c>
      <c r="L664" s="87">
        <f t="shared" si="37"/>
        <v>0</v>
      </c>
      <c r="M664" s="87">
        <f t="shared" si="37"/>
        <v>0</v>
      </c>
      <c r="N664" s="87">
        <f t="shared" si="37"/>
        <v>0</v>
      </c>
      <c r="O664" s="64" t="e">
        <f t="shared" si="37"/>
        <v>#DIV/0!</v>
      </c>
    </row>
    <row r="665" spans="1:15" ht="15.95" hidden="1" customHeight="1" x14ac:dyDescent="0.2">
      <c r="A665" s="47">
        <v>1</v>
      </c>
      <c r="B665" s="103" t="s">
        <v>90</v>
      </c>
      <c r="C665" s="116">
        <f t="shared" ref="C665:C695" si="38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8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9">(C666/$C$664*100)</f>
        <v>#DIV/0!</v>
      </c>
    </row>
    <row r="667" spans="1:15" ht="15.95" hidden="1" customHeight="1" x14ac:dyDescent="0.2">
      <c r="A667" s="47">
        <v>3</v>
      </c>
      <c r="B667" s="52" t="s">
        <v>99</v>
      </c>
      <c r="C667" s="116">
        <f t="shared" si="38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9"/>
        <v>#DIV/0!</v>
      </c>
    </row>
    <row r="668" spans="1:15" ht="15.95" hidden="1" customHeight="1" x14ac:dyDescent="0.2">
      <c r="A668" s="47">
        <v>4</v>
      </c>
      <c r="B668" s="52" t="s">
        <v>96</v>
      </c>
      <c r="C668" s="116">
        <f t="shared" si="38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9"/>
        <v>#DIV/0!</v>
      </c>
    </row>
    <row r="669" spans="1:15" ht="15.95" hidden="1" customHeight="1" x14ac:dyDescent="0.2">
      <c r="A669" s="47">
        <v>5</v>
      </c>
      <c r="B669" s="52" t="s">
        <v>91</v>
      </c>
      <c r="C669" s="116">
        <f t="shared" si="38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9"/>
        <v>#DIV/0!</v>
      </c>
    </row>
    <row r="670" spans="1:15" ht="15.95" hidden="1" customHeight="1" x14ac:dyDescent="0.2">
      <c r="A670" s="47">
        <v>6</v>
      </c>
      <c r="B670" s="52" t="s">
        <v>88</v>
      </c>
      <c r="C670" s="116">
        <f t="shared" si="38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9"/>
        <v>#DIV/0!</v>
      </c>
    </row>
    <row r="671" spans="1:15" ht="15.95" hidden="1" customHeight="1" x14ac:dyDescent="0.2">
      <c r="A671" s="47">
        <v>7</v>
      </c>
      <c r="B671" s="52" t="s">
        <v>93</v>
      </c>
      <c r="C671" s="116">
        <f t="shared" si="38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9"/>
        <v>#DIV/0!</v>
      </c>
    </row>
    <row r="672" spans="1:15" ht="15.95" hidden="1" customHeight="1" x14ac:dyDescent="0.2">
      <c r="A672" s="47">
        <v>8</v>
      </c>
      <c r="B672" s="52" t="s">
        <v>89</v>
      </c>
      <c r="C672" s="116">
        <f t="shared" si="38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9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8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9"/>
        <v>#DIV/0!</v>
      </c>
    </row>
    <row r="674" spans="1:15" ht="15.95" hidden="1" customHeight="1" x14ac:dyDescent="0.2">
      <c r="A674" s="47">
        <v>10</v>
      </c>
      <c r="B674" s="52" t="s">
        <v>95</v>
      </c>
      <c r="C674" s="116">
        <f t="shared" si="38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9"/>
        <v>#DIV/0!</v>
      </c>
    </row>
    <row r="675" spans="1:15" ht="15.95" hidden="1" customHeight="1" x14ac:dyDescent="0.2">
      <c r="A675" s="47">
        <v>11</v>
      </c>
      <c r="B675" s="52" t="s">
        <v>98</v>
      </c>
      <c r="C675" s="116">
        <f t="shared" si="38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9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8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9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8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9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8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9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8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9"/>
        <v>#DIV/0!</v>
      </c>
    </row>
    <row r="680" spans="1:15" ht="15.95" hidden="1" customHeight="1" x14ac:dyDescent="0.2">
      <c r="A680" s="47">
        <v>16</v>
      </c>
      <c r="B680" s="52" t="s">
        <v>107</v>
      </c>
      <c r="C680" s="116">
        <f t="shared" si="38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9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8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9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8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9"/>
        <v>#DIV/0!</v>
      </c>
    </row>
    <row r="683" spans="1:15" ht="15.95" hidden="1" customHeight="1" x14ac:dyDescent="0.2">
      <c r="A683" s="47">
        <v>19</v>
      </c>
      <c r="B683" s="52" t="s">
        <v>100</v>
      </c>
      <c r="C683" s="116">
        <f t="shared" si="38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9"/>
        <v>#DIV/0!</v>
      </c>
    </row>
    <row r="684" spans="1:15" ht="15.95" hidden="1" customHeight="1" x14ac:dyDescent="0.2">
      <c r="A684" s="47">
        <v>20</v>
      </c>
      <c r="B684" s="52" t="s">
        <v>92</v>
      </c>
      <c r="C684" s="116">
        <f t="shared" si="38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9"/>
        <v>#DIV/0!</v>
      </c>
    </row>
    <row r="685" spans="1:15" ht="15.95" hidden="1" customHeight="1" x14ac:dyDescent="0.2">
      <c r="A685" s="47">
        <v>21</v>
      </c>
      <c r="B685" s="52" t="s">
        <v>101</v>
      </c>
      <c r="C685" s="116">
        <f t="shared" si="38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9"/>
        <v>#DIV/0!</v>
      </c>
    </row>
    <row r="686" spans="1:15" ht="15.95" hidden="1" customHeight="1" x14ac:dyDescent="0.2">
      <c r="A686" s="47">
        <v>22</v>
      </c>
      <c r="B686" s="51" t="s">
        <v>115</v>
      </c>
      <c r="C686" s="116">
        <f t="shared" si="38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9"/>
        <v>#DIV/0!</v>
      </c>
    </row>
    <row r="687" spans="1:15" ht="15.95" hidden="1" customHeight="1" x14ac:dyDescent="0.2">
      <c r="A687" s="47">
        <v>23</v>
      </c>
      <c r="B687" s="52" t="s">
        <v>106</v>
      </c>
      <c r="C687" s="116">
        <f t="shared" si="38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9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8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9"/>
        <v>#DIV/0!</v>
      </c>
    </row>
    <row r="689" spans="1:15" ht="15.95" hidden="1" customHeight="1" x14ac:dyDescent="0.2">
      <c r="A689" s="47">
        <v>25</v>
      </c>
      <c r="B689" s="52" t="s">
        <v>104</v>
      </c>
      <c r="C689" s="116">
        <f t="shared" si="38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9"/>
        <v>#DIV/0!</v>
      </c>
    </row>
    <row r="690" spans="1:15" ht="15.95" hidden="1" customHeight="1" x14ac:dyDescent="0.2">
      <c r="A690" s="47">
        <v>26</v>
      </c>
      <c r="B690" s="52" t="s">
        <v>114</v>
      </c>
      <c r="C690" s="116">
        <f t="shared" si="38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9"/>
        <v>#DIV/0!</v>
      </c>
    </row>
    <row r="691" spans="1:15" ht="15.95" hidden="1" customHeight="1" x14ac:dyDescent="0.2">
      <c r="A691" s="47">
        <v>27</v>
      </c>
      <c r="B691" s="52" t="s">
        <v>116</v>
      </c>
      <c r="C691" s="116">
        <f t="shared" si="38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9"/>
        <v>#DIV/0!</v>
      </c>
    </row>
    <row r="692" spans="1:15" ht="15.95" hidden="1" customHeight="1" x14ac:dyDescent="0.2">
      <c r="A692" s="47">
        <v>28</v>
      </c>
      <c r="B692" s="52" t="s">
        <v>119</v>
      </c>
      <c r="C692" s="116">
        <f t="shared" si="38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9"/>
        <v>#DIV/0!</v>
      </c>
    </row>
    <row r="693" spans="1:15" ht="15.95" hidden="1" customHeight="1" x14ac:dyDescent="0.2">
      <c r="A693" s="47">
        <v>29</v>
      </c>
      <c r="B693" s="52" t="s">
        <v>124</v>
      </c>
      <c r="C693" s="116">
        <f t="shared" si="38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9"/>
        <v>#DIV/0!</v>
      </c>
    </row>
    <row r="694" spans="1:15" ht="15.95" hidden="1" customHeight="1" x14ac:dyDescent="0.2">
      <c r="A694" s="47">
        <v>30</v>
      </c>
      <c r="B694" s="52" t="s">
        <v>102</v>
      </c>
      <c r="C694" s="116">
        <f t="shared" si="38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9"/>
        <v>#DIV/0!</v>
      </c>
    </row>
    <row r="695" spans="1:15" ht="15.95" hidden="1" customHeight="1" x14ac:dyDescent="0.2">
      <c r="A695" s="47">
        <v>31</v>
      </c>
      <c r="B695" s="51" t="s">
        <v>109</v>
      </c>
      <c r="C695" s="116">
        <f t="shared" si="38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9"/>
        <v>#DIV/0!</v>
      </c>
    </row>
    <row r="696" spans="1:15" ht="15.95" hidden="1" customHeight="1" x14ac:dyDescent="0.2">
      <c r="A696" s="47">
        <v>32</v>
      </c>
      <c r="B696" s="52" t="s">
        <v>117</v>
      </c>
      <c r="C696" s="116">
        <f t="shared" ref="C696:C702" si="40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9"/>
        <v>#DIV/0!</v>
      </c>
    </row>
    <row r="697" spans="1:15" ht="15.95" hidden="1" customHeight="1" x14ac:dyDescent="0.2">
      <c r="A697" s="47">
        <v>33</v>
      </c>
      <c r="B697" s="52" t="s">
        <v>118</v>
      </c>
      <c r="C697" s="116">
        <f t="shared" si="40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9"/>
        <v>#DIV/0!</v>
      </c>
    </row>
    <row r="698" spans="1:15" ht="15.95" hidden="1" customHeight="1" x14ac:dyDescent="0.2">
      <c r="A698" s="47">
        <v>34</v>
      </c>
      <c r="B698" s="52" t="s">
        <v>120</v>
      </c>
      <c r="C698" s="116">
        <f t="shared" si="40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9"/>
        <v>#DIV/0!</v>
      </c>
    </row>
    <row r="699" spans="1:15" ht="15.95" hidden="1" customHeight="1" x14ac:dyDescent="0.2">
      <c r="A699" s="47">
        <v>35</v>
      </c>
      <c r="B699" s="52" t="s">
        <v>163</v>
      </c>
      <c r="C699" s="116">
        <f t="shared" si="40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9"/>
        <v>#DIV/0!</v>
      </c>
    </row>
    <row r="700" spans="1:15" ht="15.95" hidden="1" customHeight="1" x14ac:dyDescent="0.2">
      <c r="A700" s="47">
        <v>36</v>
      </c>
      <c r="B700" s="52" t="s">
        <v>105</v>
      </c>
      <c r="C700" s="116">
        <f t="shared" si="40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9"/>
        <v>#DIV/0!</v>
      </c>
    </row>
    <row r="701" spans="1:15" ht="15.95" hidden="1" customHeight="1" x14ac:dyDescent="0.2">
      <c r="A701" s="47">
        <v>37</v>
      </c>
      <c r="B701" s="52" t="s">
        <v>103</v>
      </c>
      <c r="C701" s="116">
        <f t="shared" si="40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9"/>
        <v>#DIV/0!</v>
      </c>
    </row>
    <row r="702" spans="1:15" ht="15.95" hidden="1" customHeight="1" x14ac:dyDescent="0.2">
      <c r="A702" s="47">
        <v>38</v>
      </c>
      <c r="B702" s="52" t="s">
        <v>110</v>
      </c>
      <c r="C702" s="116">
        <f t="shared" si="40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9"/>
        <v>#DIV/0!</v>
      </c>
    </row>
    <row r="703" spans="1:15" hidden="1" x14ac:dyDescent="0.2">
      <c r="A703" s="81" t="s">
        <v>97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7" t="s">
        <v>42</v>
      </c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</row>
    <row r="725" spans="1:15" ht="12.75" hidden="1" customHeight="1" x14ac:dyDescent="0.2">
      <c r="A725" s="188" t="s">
        <v>56</v>
      </c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</row>
    <row r="726" spans="1:15" ht="12.75" hidden="1" customHeight="1" x14ac:dyDescent="0.2">
      <c r="A726" s="189" t="s">
        <v>135</v>
      </c>
      <c r="B726" s="190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</row>
    <row r="727" spans="1:15" ht="12.75" hidden="1" customHeight="1" x14ac:dyDescent="0.2">
      <c r="A727" s="188" t="s">
        <v>113</v>
      </c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108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112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1">SUM(D731:D768)</f>
        <v>0</v>
      </c>
      <c r="E730" s="118">
        <f t="shared" si="41"/>
        <v>0</v>
      </c>
      <c r="F730" s="118">
        <f t="shared" si="41"/>
        <v>0</v>
      </c>
      <c r="G730" s="118">
        <f t="shared" si="41"/>
        <v>0</v>
      </c>
      <c r="H730" s="118">
        <f t="shared" si="41"/>
        <v>0</v>
      </c>
      <c r="I730" s="118">
        <f t="shared" si="41"/>
        <v>0</v>
      </c>
      <c r="J730" s="118">
        <f t="shared" si="41"/>
        <v>0</v>
      </c>
      <c r="K730" s="118">
        <f t="shared" si="41"/>
        <v>0</v>
      </c>
      <c r="L730" s="118">
        <f t="shared" si="41"/>
        <v>0</v>
      </c>
      <c r="M730" s="118">
        <f t="shared" si="41"/>
        <v>0</v>
      </c>
      <c r="N730" s="118">
        <f t="shared" si="41"/>
        <v>0</v>
      </c>
      <c r="O730" s="164" t="e">
        <f t="shared" si="41"/>
        <v>#DIV/0!</v>
      </c>
    </row>
    <row r="731" spans="1:15" ht="15.95" hidden="1" customHeight="1" x14ac:dyDescent="0.2">
      <c r="A731" s="47">
        <v>1</v>
      </c>
      <c r="B731" s="103" t="s">
        <v>90</v>
      </c>
      <c r="C731" s="87">
        <f t="shared" ref="C731:C761" si="42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2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3">(C732/$C$730*100)</f>
        <v>#DIV/0!</v>
      </c>
    </row>
    <row r="733" spans="1:15" ht="15.95" hidden="1" customHeight="1" x14ac:dyDescent="0.2">
      <c r="A733" s="47">
        <v>3</v>
      </c>
      <c r="B733" s="52" t="s">
        <v>99</v>
      </c>
      <c r="C733" s="87">
        <f t="shared" si="42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3"/>
        <v>#DIV/0!</v>
      </c>
    </row>
    <row r="734" spans="1:15" ht="15.95" hidden="1" customHeight="1" x14ac:dyDescent="0.2">
      <c r="A734" s="47">
        <v>4</v>
      </c>
      <c r="B734" s="52" t="s">
        <v>96</v>
      </c>
      <c r="C734" s="87">
        <f t="shared" si="42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3"/>
        <v>#DIV/0!</v>
      </c>
    </row>
    <row r="735" spans="1:15" ht="15.95" hidden="1" customHeight="1" x14ac:dyDescent="0.2">
      <c r="A735" s="47">
        <v>5</v>
      </c>
      <c r="B735" s="52" t="s">
        <v>91</v>
      </c>
      <c r="C735" s="87">
        <f t="shared" si="42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3"/>
        <v>#DIV/0!</v>
      </c>
    </row>
    <row r="736" spans="1:15" ht="15.95" hidden="1" customHeight="1" x14ac:dyDescent="0.2">
      <c r="A736" s="47">
        <v>6</v>
      </c>
      <c r="B736" s="52" t="s">
        <v>88</v>
      </c>
      <c r="C736" s="87">
        <f t="shared" si="42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3"/>
        <v>#DIV/0!</v>
      </c>
    </row>
    <row r="737" spans="1:15" ht="15.95" hidden="1" customHeight="1" x14ac:dyDescent="0.2">
      <c r="A737" s="47">
        <v>7</v>
      </c>
      <c r="B737" s="52" t="s">
        <v>93</v>
      </c>
      <c r="C737" s="87">
        <f t="shared" si="42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3"/>
        <v>#DIV/0!</v>
      </c>
    </row>
    <row r="738" spans="1:15" ht="15.95" hidden="1" customHeight="1" x14ac:dyDescent="0.2">
      <c r="A738" s="47">
        <v>8</v>
      </c>
      <c r="B738" s="52" t="s">
        <v>89</v>
      </c>
      <c r="C738" s="87">
        <f t="shared" si="42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3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2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3"/>
        <v>#DIV/0!</v>
      </c>
    </row>
    <row r="740" spans="1:15" ht="15.95" hidden="1" customHeight="1" x14ac:dyDescent="0.2">
      <c r="A740" s="47">
        <v>10</v>
      </c>
      <c r="B740" s="52" t="s">
        <v>95</v>
      </c>
      <c r="C740" s="87">
        <f t="shared" si="42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3"/>
        <v>#DIV/0!</v>
      </c>
    </row>
    <row r="741" spans="1:15" ht="15.95" hidden="1" customHeight="1" x14ac:dyDescent="0.2">
      <c r="A741" s="47">
        <v>11</v>
      </c>
      <c r="B741" s="52" t="s">
        <v>98</v>
      </c>
      <c r="C741" s="87">
        <f t="shared" si="42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3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2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3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2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3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2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3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2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3"/>
        <v>#DIV/0!</v>
      </c>
    </row>
    <row r="746" spans="1:15" ht="15.95" hidden="1" customHeight="1" x14ac:dyDescent="0.2">
      <c r="A746" s="47">
        <v>16</v>
      </c>
      <c r="B746" s="52" t="s">
        <v>107</v>
      </c>
      <c r="C746" s="87">
        <f t="shared" si="42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3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2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3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2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3"/>
        <v>#DIV/0!</v>
      </c>
    </row>
    <row r="749" spans="1:15" ht="15.95" hidden="1" customHeight="1" x14ac:dyDescent="0.2">
      <c r="A749" s="47">
        <v>19</v>
      </c>
      <c r="B749" s="52" t="s">
        <v>100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3"/>
        <v>#DIV/0!</v>
      </c>
    </row>
    <row r="750" spans="1:15" ht="15.95" hidden="1" customHeight="1" x14ac:dyDescent="0.2">
      <c r="A750" s="47">
        <v>20</v>
      </c>
      <c r="B750" s="52" t="s">
        <v>92</v>
      </c>
      <c r="C750" s="87">
        <f t="shared" si="42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3"/>
        <v>#DIV/0!</v>
      </c>
    </row>
    <row r="751" spans="1:15" ht="15.95" hidden="1" customHeight="1" x14ac:dyDescent="0.2">
      <c r="A751" s="47">
        <v>21</v>
      </c>
      <c r="B751" s="52" t="s">
        <v>101</v>
      </c>
      <c r="C751" s="87">
        <f t="shared" si="42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3"/>
        <v>#DIV/0!</v>
      </c>
    </row>
    <row r="752" spans="1:15" ht="15.95" hidden="1" customHeight="1" x14ac:dyDescent="0.2">
      <c r="A752" s="47">
        <v>22</v>
      </c>
      <c r="B752" s="51" t="s">
        <v>115</v>
      </c>
      <c r="C752" s="87">
        <f t="shared" si="42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3"/>
        <v>#DIV/0!</v>
      </c>
    </row>
    <row r="753" spans="1:15" ht="15.95" hidden="1" customHeight="1" x14ac:dyDescent="0.2">
      <c r="A753" s="47">
        <v>23</v>
      </c>
      <c r="B753" s="52" t="s">
        <v>106</v>
      </c>
      <c r="C753" s="87">
        <f t="shared" si="42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3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2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3"/>
        <v>#DIV/0!</v>
      </c>
    </row>
    <row r="755" spans="1:15" ht="15.95" hidden="1" customHeight="1" x14ac:dyDescent="0.2">
      <c r="A755" s="47">
        <v>25</v>
      </c>
      <c r="B755" s="52" t="s">
        <v>104</v>
      </c>
      <c r="C755" s="87">
        <f t="shared" si="42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3"/>
        <v>#DIV/0!</v>
      </c>
    </row>
    <row r="756" spans="1:15" ht="15.95" hidden="1" customHeight="1" x14ac:dyDescent="0.2">
      <c r="A756" s="47">
        <v>26</v>
      </c>
      <c r="B756" s="52" t="s">
        <v>114</v>
      </c>
      <c r="C756" s="87">
        <f t="shared" si="42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3"/>
        <v>#DIV/0!</v>
      </c>
    </row>
    <row r="757" spans="1:15" ht="15.95" hidden="1" customHeight="1" x14ac:dyDescent="0.2">
      <c r="A757" s="47">
        <v>27</v>
      </c>
      <c r="B757" s="52" t="s">
        <v>116</v>
      </c>
      <c r="C757" s="87">
        <f t="shared" si="42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3"/>
        <v>#DIV/0!</v>
      </c>
    </row>
    <row r="758" spans="1:15" ht="15.95" hidden="1" customHeight="1" x14ac:dyDescent="0.2">
      <c r="A758" s="47">
        <v>28</v>
      </c>
      <c r="B758" s="52" t="s">
        <v>119</v>
      </c>
      <c r="C758" s="87">
        <f t="shared" si="42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3"/>
        <v>#DIV/0!</v>
      </c>
    </row>
    <row r="759" spans="1:15" ht="15.95" hidden="1" customHeight="1" x14ac:dyDescent="0.2">
      <c r="A759" s="47">
        <v>29</v>
      </c>
      <c r="B759" s="52" t="s">
        <v>124</v>
      </c>
      <c r="C759" s="87">
        <f t="shared" si="42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3"/>
        <v>#DIV/0!</v>
      </c>
    </row>
    <row r="760" spans="1:15" ht="15.95" hidden="1" customHeight="1" x14ac:dyDescent="0.2">
      <c r="A760" s="47">
        <v>30</v>
      </c>
      <c r="B760" s="52" t="s">
        <v>102</v>
      </c>
      <c r="C760" s="87">
        <f t="shared" si="42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3"/>
        <v>#DIV/0!</v>
      </c>
    </row>
    <row r="761" spans="1:15" ht="15.95" hidden="1" customHeight="1" x14ac:dyDescent="0.2">
      <c r="A761" s="47">
        <v>31</v>
      </c>
      <c r="B761" s="51" t="s">
        <v>109</v>
      </c>
      <c r="C761" s="87">
        <f t="shared" si="42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3"/>
        <v>#DIV/0!</v>
      </c>
    </row>
    <row r="762" spans="1:15" ht="15.95" hidden="1" customHeight="1" x14ac:dyDescent="0.2">
      <c r="A762" s="47">
        <v>32</v>
      </c>
      <c r="B762" s="52" t="s">
        <v>117</v>
      </c>
      <c r="C762" s="87">
        <f t="shared" ref="C762:C768" si="44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3"/>
        <v>#DIV/0!</v>
      </c>
    </row>
    <row r="763" spans="1:15" ht="15.95" hidden="1" customHeight="1" x14ac:dyDescent="0.2">
      <c r="A763" s="47">
        <v>33</v>
      </c>
      <c r="B763" s="52" t="s">
        <v>118</v>
      </c>
      <c r="C763" s="87">
        <f t="shared" si="44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3"/>
        <v>#DIV/0!</v>
      </c>
    </row>
    <row r="764" spans="1:15" ht="15.95" hidden="1" customHeight="1" x14ac:dyDescent="0.2">
      <c r="A764" s="47">
        <v>34</v>
      </c>
      <c r="B764" s="52" t="s">
        <v>120</v>
      </c>
      <c r="C764" s="87">
        <f t="shared" si="44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3"/>
        <v>#DIV/0!</v>
      </c>
    </row>
    <row r="765" spans="1:15" ht="15.95" hidden="1" customHeight="1" x14ac:dyDescent="0.2">
      <c r="A765" s="47">
        <v>35</v>
      </c>
      <c r="B765" s="52" t="s">
        <v>163</v>
      </c>
      <c r="C765" s="87">
        <f t="shared" si="44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3"/>
        <v>#DIV/0!</v>
      </c>
    </row>
    <row r="766" spans="1:15" ht="15.95" hidden="1" customHeight="1" x14ac:dyDescent="0.2">
      <c r="A766" s="47">
        <v>36</v>
      </c>
      <c r="B766" s="52" t="s">
        <v>105</v>
      </c>
      <c r="C766" s="87">
        <f t="shared" si="44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3"/>
        <v>#DIV/0!</v>
      </c>
    </row>
    <row r="767" spans="1:15" ht="15.95" hidden="1" customHeight="1" x14ac:dyDescent="0.2">
      <c r="A767" s="47">
        <v>37</v>
      </c>
      <c r="B767" s="52" t="s">
        <v>103</v>
      </c>
      <c r="C767" s="87">
        <f t="shared" si="44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3"/>
        <v>#DIV/0!</v>
      </c>
    </row>
    <row r="768" spans="1:15" ht="15.95" hidden="1" customHeight="1" x14ac:dyDescent="0.2">
      <c r="A768" s="47">
        <v>38</v>
      </c>
      <c r="B768" s="52" t="s">
        <v>110</v>
      </c>
      <c r="C768" s="87">
        <f t="shared" si="44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3"/>
        <v>#DIV/0!</v>
      </c>
    </row>
    <row r="769" spans="1:15" hidden="1" x14ac:dyDescent="0.2">
      <c r="A769" s="81" t="s">
        <v>97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7" t="s">
        <v>42</v>
      </c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</row>
    <row r="790" spans="1:15" ht="12.75" hidden="1" customHeight="1" x14ac:dyDescent="0.2">
      <c r="A790" s="188" t="s">
        <v>56</v>
      </c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</row>
    <row r="791" spans="1:15" ht="12.75" hidden="1" customHeight="1" x14ac:dyDescent="0.2">
      <c r="A791" s="189" t="s">
        <v>136</v>
      </c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</row>
    <row r="792" spans="1:15" ht="12.75" hidden="1" customHeight="1" x14ac:dyDescent="0.2">
      <c r="A792" s="188" t="s">
        <v>113</v>
      </c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108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112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5">SUM(D796:D833)</f>
        <v>0</v>
      </c>
      <c r="E795" s="87">
        <f t="shared" si="45"/>
        <v>0</v>
      </c>
      <c r="F795" s="87">
        <f t="shared" si="45"/>
        <v>0</v>
      </c>
      <c r="G795" s="87">
        <f t="shared" si="45"/>
        <v>0</v>
      </c>
      <c r="H795" s="87">
        <f t="shared" si="45"/>
        <v>0</v>
      </c>
      <c r="I795" s="87">
        <f t="shared" si="45"/>
        <v>0</v>
      </c>
      <c r="J795" s="87">
        <f t="shared" si="45"/>
        <v>0</v>
      </c>
      <c r="K795" s="87">
        <f t="shared" si="45"/>
        <v>0</v>
      </c>
      <c r="L795" s="87">
        <f t="shared" si="45"/>
        <v>0</v>
      </c>
      <c r="M795" s="87">
        <f t="shared" si="45"/>
        <v>0</v>
      </c>
      <c r="N795" s="87">
        <f t="shared" si="45"/>
        <v>0</v>
      </c>
      <c r="O795" s="64" t="e">
        <f t="shared" si="45"/>
        <v>#DIV/0!</v>
      </c>
    </row>
    <row r="796" spans="1:15" ht="15.95" hidden="1" customHeight="1" x14ac:dyDescent="0.2">
      <c r="A796" s="47">
        <v>1</v>
      </c>
      <c r="B796" s="103" t="s">
        <v>90</v>
      </c>
      <c r="C796" s="87">
        <f t="shared" ref="C796:C826" si="46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6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7">(C797/$C$795*100)</f>
        <v>#DIV/0!</v>
      </c>
    </row>
    <row r="798" spans="1:15" ht="15.95" hidden="1" customHeight="1" x14ac:dyDescent="0.2">
      <c r="A798" s="47">
        <v>3</v>
      </c>
      <c r="B798" s="52" t="s">
        <v>99</v>
      </c>
      <c r="C798" s="87">
        <f t="shared" si="46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7"/>
        <v>#DIV/0!</v>
      </c>
    </row>
    <row r="799" spans="1:15" ht="15.95" hidden="1" customHeight="1" x14ac:dyDescent="0.2">
      <c r="A799" s="47">
        <v>4</v>
      </c>
      <c r="B799" s="52" t="s">
        <v>96</v>
      </c>
      <c r="C799" s="87">
        <f t="shared" si="46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7"/>
        <v>#DIV/0!</v>
      </c>
    </row>
    <row r="800" spans="1:15" ht="15.95" hidden="1" customHeight="1" x14ac:dyDescent="0.2">
      <c r="A800" s="47">
        <v>5</v>
      </c>
      <c r="B800" s="52" t="s">
        <v>91</v>
      </c>
      <c r="C800" s="87">
        <f t="shared" si="46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7"/>
        <v>#DIV/0!</v>
      </c>
    </row>
    <row r="801" spans="1:15" ht="15.95" hidden="1" customHeight="1" x14ac:dyDescent="0.2">
      <c r="A801" s="47">
        <v>6</v>
      </c>
      <c r="B801" s="52" t="s">
        <v>88</v>
      </c>
      <c r="C801" s="87">
        <f t="shared" si="46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7"/>
        <v>#DIV/0!</v>
      </c>
    </row>
    <row r="802" spans="1:15" ht="15.95" hidden="1" customHeight="1" x14ac:dyDescent="0.2">
      <c r="A802" s="47">
        <v>7</v>
      </c>
      <c r="B802" s="52" t="s">
        <v>93</v>
      </c>
      <c r="C802" s="87">
        <f t="shared" si="46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7"/>
        <v>#DIV/0!</v>
      </c>
    </row>
    <row r="803" spans="1:15" ht="15.95" hidden="1" customHeight="1" x14ac:dyDescent="0.2">
      <c r="A803" s="47">
        <v>8</v>
      </c>
      <c r="B803" s="52" t="s">
        <v>89</v>
      </c>
      <c r="C803" s="87">
        <f t="shared" si="46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7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6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7"/>
        <v>#DIV/0!</v>
      </c>
    </row>
    <row r="805" spans="1:15" ht="15.95" hidden="1" customHeight="1" x14ac:dyDescent="0.2">
      <c r="A805" s="47">
        <v>10</v>
      </c>
      <c r="B805" s="52" t="s">
        <v>95</v>
      </c>
      <c r="C805" s="87">
        <f t="shared" si="46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7"/>
        <v>#DIV/0!</v>
      </c>
    </row>
    <row r="806" spans="1:15" ht="15.95" hidden="1" customHeight="1" x14ac:dyDescent="0.2">
      <c r="A806" s="47">
        <v>11</v>
      </c>
      <c r="B806" s="52" t="s">
        <v>98</v>
      </c>
      <c r="C806" s="87">
        <f t="shared" si="46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7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6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7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6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7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6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7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6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7"/>
        <v>#DIV/0!</v>
      </c>
    </row>
    <row r="811" spans="1:15" ht="15.95" hidden="1" customHeight="1" x14ac:dyDescent="0.2">
      <c r="A811" s="47">
        <v>16</v>
      </c>
      <c r="B811" s="52" t="s">
        <v>107</v>
      </c>
      <c r="C811" s="87">
        <f t="shared" si="46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7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6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7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6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7"/>
        <v>#DIV/0!</v>
      </c>
    </row>
    <row r="814" spans="1:15" ht="15.95" hidden="1" customHeight="1" x14ac:dyDescent="0.2">
      <c r="A814" s="47">
        <v>19</v>
      </c>
      <c r="B814" s="52" t="s">
        <v>100</v>
      </c>
      <c r="C814" s="87">
        <f t="shared" si="46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7"/>
        <v>#DIV/0!</v>
      </c>
    </row>
    <row r="815" spans="1:15" ht="15.95" hidden="1" customHeight="1" x14ac:dyDescent="0.2">
      <c r="A815" s="47">
        <v>20</v>
      </c>
      <c r="B815" s="52" t="s">
        <v>92</v>
      </c>
      <c r="C815" s="87">
        <f t="shared" si="46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7"/>
        <v>#DIV/0!</v>
      </c>
    </row>
    <row r="816" spans="1:15" ht="15.95" hidden="1" customHeight="1" x14ac:dyDescent="0.2">
      <c r="A816" s="47">
        <v>21</v>
      </c>
      <c r="B816" s="52" t="s">
        <v>101</v>
      </c>
      <c r="C816" s="87">
        <f t="shared" si="46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7"/>
        <v>#DIV/0!</v>
      </c>
    </row>
    <row r="817" spans="1:15" ht="15.95" hidden="1" customHeight="1" x14ac:dyDescent="0.2">
      <c r="A817" s="47">
        <v>22</v>
      </c>
      <c r="B817" s="51" t="s">
        <v>115</v>
      </c>
      <c r="C817" s="87">
        <f t="shared" si="46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7"/>
        <v>#DIV/0!</v>
      </c>
    </row>
    <row r="818" spans="1:15" ht="15.95" hidden="1" customHeight="1" x14ac:dyDescent="0.2">
      <c r="A818" s="47">
        <v>23</v>
      </c>
      <c r="B818" s="52" t="s">
        <v>106</v>
      </c>
      <c r="C818" s="87">
        <f t="shared" si="46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7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6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7"/>
        <v>#DIV/0!</v>
      </c>
    </row>
    <row r="820" spans="1:15" ht="15.95" hidden="1" customHeight="1" x14ac:dyDescent="0.2">
      <c r="A820" s="47">
        <v>25</v>
      </c>
      <c r="B820" s="52" t="s">
        <v>104</v>
      </c>
      <c r="C820" s="87">
        <f t="shared" si="46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7"/>
        <v>#DIV/0!</v>
      </c>
    </row>
    <row r="821" spans="1:15" ht="15.95" hidden="1" customHeight="1" x14ac:dyDescent="0.2">
      <c r="A821" s="47">
        <v>26</v>
      </c>
      <c r="B821" s="52" t="s">
        <v>114</v>
      </c>
      <c r="C821" s="87">
        <f t="shared" si="46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7"/>
        <v>#DIV/0!</v>
      </c>
    </row>
    <row r="822" spans="1:15" ht="15.95" hidden="1" customHeight="1" x14ac:dyDescent="0.2">
      <c r="A822" s="47">
        <v>27</v>
      </c>
      <c r="B822" s="52" t="s">
        <v>116</v>
      </c>
      <c r="C822" s="87">
        <f t="shared" si="46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7"/>
        <v>#DIV/0!</v>
      </c>
    </row>
    <row r="823" spans="1:15" ht="15.95" hidden="1" customHeight="1" x14ac:dyDescent="0.2">
      <c r="A823" s="47">
        <v>28</v>
      </c>
      <c r="B823" s="52" t="s">
        <v>119</v>
      </c>
      <c r="C823" s="87">
        <f t="shared" si="46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7"/>
        <v>#DIV/0!</v>
      </c>
    </row>
    <row r="824" spans="1:15" ht="15.95" hidden="1" customHeight="1" x14ac:dyDescent="0.2">
      <c r="A824" s="47">
        <v>29</v>
      </c>
      <c r="B824" s="52" t="s">
        <v>124</v>
      </c>
      <c r="C824" s="87">
        <f t="shared" si="46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7"/>
        <v>#DIV/0!</v>
      </c>
    </row>
    <row r="825" spans="1:15" ht="15.95" hidden="1" customHeight="1" x14ac:dyDescent="0.2">
      <c r="A825" s="47">
        <v>30</v>
      </c>
      <c r="B825" s="52" t="s">
        <v>102</v>
      </c>
      <c r="C825" s="87">
        <f t="shared" si="46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7"/>
        <v>#DIV/0!</v>
      </c>
    </row>
    <row r="826" spans="1:15" ht="15.95" hidden="1" customHeight="1" x14ac:dyDescent="0.2">
      <c r="A826" s="47">
        <v>31</v>
      </c>
      <c r="B826" s="51" t="s">
        <v>109</v>
      </c>
      <c r="C826" s="87">
        <f t="shared" si="46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7"/>
        <v>#DIV/0!</v>
      </c>
    </row>
    <row r="827" spans="1:15" ht="15.95" hidden="1" customHeight="1" x14ac:dyDescent="0.2">
      <c r="A827" s="47">
        <v>32</v>
      </c>
      <c r="B827" s="52" t="s">
        <v>117</v>
      </c>
      <c r="C827" s="87">
        <f t="shared" ref="C827:C832" si="48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7"/>
        <v>#DIV/0!</v>
      </c>
    </row>
    <row r="828" spans="1:15" ht="15.95" hidden="1" customHeight="1" x14ac:dyDescent="0.2">
      <c r="A828" s="47">
        <v>33</v>
      </c>
      <c r="B828" s="52" t="s">
        <v>118</v>
      </c>
      <c r="C828" s="87">
        <f t="shared" si="48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7"/>
        <v>#DIV/0!</v>
      </c>
    </row>
    <row r="829" spans="1:15" ht="15.95" hidden="1" customHeight="1" x14ac:dyDescent="0.2">
      <c r="A829" s="47">
        <v>34</v>
      </c>
      <c r="B829" s="52" t="s">
        <v>120</v>
      </c>
      <c r="C829" s="87">
        <f t="shared" si="48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7"/>
        <v>#DIV/0!</v>
      </c>
    </row>
    <row r="830" spans="1:15" ht="15.95" hidden="1" customHeight="1" x14ac:dyDescent="0.2">
      <c r="A830" s="47">
        <v>35</v>
      </c>
      <c r="B830" s="52" t="s">
        <v>163</v>
      </c>
      <c r="C830" s="87">
        <f t="shared" si="48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7"/>
        <v>#DIV/0!</v>
      </c>
    </row>
    <row r="831" spans="1:15" ht="15.95" hidden="1" customHeight="1" x14ac:dyDescent="0.2">
      <c r="A831" s="47">
        <v>36</v>
      </c>
      <c r="B831" s="52" t="s">
        <v>105</v>
      </c>
      <c r="C831" s="87">
        <f t="shared" si="48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7"/>
        <v>#DIV/0!</v>
      </c>
    </row>
    <row r="832" spans="1:15" ht="15.95" hidden="1" customHeight="1" x14ac:dyDescent="0.2">
      <c r="A832" s="47">
        <v>37</v>
      </c>
      <c r="B832" s="52" t="s">
        <v>103</v>
      </c>
      <c r="C832" s="87">
        <f t="shared" si="48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7"/>
        <v>#DIV/0!</v>
      </c>
    </row>
    <row r="833" spans="1:15" ht="15.95" hidden="1" customHeight="1" x14ac:dyDescent="0.2">
      <c r="A833" s="47">
        <v>38</v>
      </c>
      <c r="B833" s="52" t="s">
        <v>110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7"/>
        <v>#DIV/0!</v>
      </c>
    </row>
    <row r="834" spans="1:15" hidden="1" x14ac:dyDescent="0.2">
      <c r="A834" s="81" t="s">
        <v>97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C429:C430 C432 A264 A330 A67:A68 A197:A198 A398 A333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4"/>
  <sheetViews>
    <sheetView workbookViewId="0">
      <selection activeCell="H3" sqref="H3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7" t="s">
        <v>42</v>
      </c>
      <c r="B1" s="187"/>
      <c r="C1" s="187"/>
      <c r="D1" s="187"/>
      <c r="E1" s="187"/>
      <c r="F1" s="187"/>
      <c r="G1" s="187"/>
    </row>
    <row r="2" spans="1:9" x14ac:dyDescent="0.2">
      <c r="A2" s="188" t="s">
        <v>53</v>
      </c>
      <c r="B2" s="188"/>
      <c r="C2" s="188"/>
      <c r="D2" s="188"/>
      <c r="E2" s="188"/>
      <c r="F2" s="188"/>
      <c r="G2" s="188"/>
    </row>
    <row r="3" spans="1:9" x14ac:dyDescent="0.2">
      <c r="A3" s="188" t="s">
        <v>166</v>
      </c>
      <c r="B3" s="188"/>
      <c r="C3" s="188"/>
      <c r="D3" s="188"/>
      <c r="E3" s="188"/>
      <c r="F3" s="188"/>
      <c r="G3" s="188"/>
    </row>
    <row r="4" spans="1:9" x14ac:dyDescent="0.2">
      <c r="A4" s="188" t="s">
        <v>113</v>
      </c>
      <c r="B4" s="188"/>
      <c r="C4" s="188"/>
      <c r="D4" s="188"/>
      <c r="E4" s="188"/>
      <c r="F4" s="188"/>
      <c r="G4" s="18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1" t="s">
        <v>20</v>
      </c>
      <c r="B6" s="191">
        <v>2018</v>
      </c>
      <c r="C6" s="191">
        <v>2019</v>
      </c>
      <c r="D6" s="191" t="s">
        <v>29</v>
      </c>
      <c r="E6" s="191"/>
      <c r="F6" s="191" t="s">
        <v>62</v>
      </c>
      <c r="G6" s="191"/>
    </row>
    <row r="7" spans="1:9" ht="18.75" customHeight="1" x14ac:dyDescent="0.2">
      <c r="A7" s="191"/>
      <c r="B7" s="191"/>
      <c r="C7" s="191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42607675.5</v>
      </c>
      <c r="C8" s="120">
        <f>C49+C89+C129+C169+C209+C248+C287+C326+C366+C405+C444+C483</f>
        <v>50988006.49000001</v>
      </c>
      <c r="D8" s="120">
        <f>C8-B8</f>
        <v>8380330.9900000095</v>
      </c>
      <c r="E8" s="121">
        <f>(D8/B8*100)</f>
        <v>19.668594664358093</v>
      </c>
      <c r="F8" s="122">
        <f>(B8/B22*100)</f>
        <v>0.49317250607878849</v>
      </c>
      <c r="G8" s="122">
        <f>(C8/C22*100)</f>
        <v>0.47790813004902499</v>
      </c>
    </row>
    <row r="9" spans="1:9" ht="15.95" customHeight="1" x14ac:dyDescent="0.2">
      <c r="A9" s="59" t="s">
        <v>13</v>
      </c>
      <c r="B9" s="120">
        <f>B50+B90+B130+B170+B210+B249+B288+B327+B367+B406+B445+B484</f>
        <v>1361021608.04</v>
      </c>
      <c r="C9" s="120">
        <f>C50+C90+C130+C170+C210+C249+C288+C327+C367+C406+C445+C484</f>
        <v>1511568354.8800006</v>
      </c>
      <c r="D9" s="120">
        <f>C9-B9</f>
        <v>150546746.84000063</v>
      </c>
      <c r="E9" s="121">
        <f t="shared" ref="E9:E15" si="0">(D9/B9*100)</f>
        <v>11.061304681033111</v>
      </c>
      <c r="F9" s="122">
        <f>(B9/B22*100)</f>
        <v>15.753462947408838</v>
      </c>
      <c r="G9" s="122">
        <f>(C9/C22*100)</f>
        <v>14.167857416893922</v>
      </c>
    </row>
    <row r="10" spans="1:9" ht="15.95" customHeight="1" x14ac:dyDescent="0.2">
      <c r="A10" s="68" t="s">
        <v>30</v>
      </c>
      <c r="B10" s="69">
        <f>(B8+B9)</f>
        <v>1403629283.54</v>
      </c>
      <c r="C10" s="69">
        <f>(C8+C9)</f>
        <v>1562556361.3700006</v>
      </c>
      <c r="D10" s="69">
        <f t="shared" ref="D10:D20" si="1">(C10-B10)</f>
        <v>158927077.83000064</v>
      </c>
      <c r="E10" s="70">
        <f t="shared" si="0"/>
        <v>11.322582087285985</v>
      </c>
      <c r="F10" s="71">
        <f>(F8+F9)</f>
        <v>16.246635453487627</v>
      </c>
      <c r="G10" s="71">
        <f>(G8+G9)</f>
        <v>14.645765546942947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1978306039.3800001</v>
      </c>
      <c r="C11" s="120">
        <f t="shared" si="2"/>
        <v>2754605484.1899996</v>
      </c>
      <c r="D11" s="120">
        <f t="shared" si="1"/>
        <v>776299444.80999947</v>
      </c>
      <c r="E11" s="121">
        <f t="shared" si="0"/>
        <v>39.240614412383394</v>
      </c>
      <c r="F11" s="122">
        <f>(B11/B22*100)</f>
        <v>22.898365981778028</v>
      </c>
      <c r="G11" s="122">
        <f>(C11/C22*100)</f>
        <v>25.818784584767389</v>
      </c>
    </row>
    <row r="12" spans="1:9" ht="15.95" customHeight="1" x14ac:dyDescent="0.2">
      <c r="A12" s="59" t="s">
        <v>15</v>
      </c>
      <c r="B12" s="120">
        <f t="shared" si="2"/>
        <v>89001816.870000005</v>
      </c>
      <c r="C12" s="120">
        <f t="shared" si="2"/>
        <v>101304758.69</v>
      </c>
      <c r="D12" s="120">
        <f t="shared" si="1"/>
        <v>12302941.819999993</v>
      </c>
      <c r="E12" s="121">
        <f t="shared" si="0"/>
        <v>13.823247943320318</v>
      </c>
      <c r="F12" s="122">
        <f>(B12/B22*100)</f>
        <v>1.0301723470303676</v>
      </c>
      <c r="G12" s="122">
        <f>(C12/C22*100)</f>
        <v>0.94952462595494591</v>
      </c>
    </row>
    <row r="13" spans="1:9" ht="15.95" customHeight="1" x14ac:dyDescent="0.2">
      <c r="A13" s="59" t="s">
        <v>27</v>
      </c>
      <c r="B13" s="120">
        <f t="shared" si="2"/>
        <v>1995846472.51</v>
      </c>
      <c r="C13" s="120">
        <f t="shared" si="2"/>
        <v>2596651627.7700005</v>
      </c>
      <c r="D13" s="120">
        <f t="shared" si="1"/>
        <v>600805155.26000047</v>
      </c>
      <c r="E13" s="121">
        <f t="shared" si="0"/>
        <v>30.102774112901621</v>
      </c>
      <c r="F13" s="122">
        <f>(B13/B22*100)</f>
        <v>23.101391827776819</v>
      </c>
      <c r="G13" s="122">
        <f>(C13/C22*100)</f>
        <v>24.338290693120165</v>
      </c>
    </row>
    <row r="14" spans="1:9" ht="15.95" customHeight="1" x14ac:dyDescent="0.2">
      <c r="A14" s="59" t="s">
        <v>35</v>
      </c>
      <c r="B14" s="120">
        <f t="shared" si="2"/>
        <v>150402823.17999998</v>
      </c>
      <c r="C14" s="120">
        <f t="shared" si="2"/>
        <v>44871026.640000001</v>
      </c>
      <c r="D14" s="120">
        <f t="shared" si="1"/>
        <v>-105531796.53999998</v>
      </c>
      <c r="E14" s="121">
        <f t="shared" si="0"/>
        <v>-70.166100814278607</v>
      </c>
      <c r="F14" s="122">
        <f>(B14/B22*100)</f>
        <v>1.7408726563598966</v>
      </c>
      <c r="G14" s="122">
        <f>(C14/C22*100)</f>
        <v>0.42057397241267158</v>
      </c>
    </row>
    <row r="15" spans="1:9" ht="15.95" customHeight="1" x14ac:dyDescent="0.2">
      <c r="A15" s="59" t="s">
        <v>16</v>
      </c>
      <c r="B15" s="120">
        <f t="shared" si="2"/>
        <v>79094789.169999987</v>
      </c>
      <c r="C15" s="120">
        <f t="shared" si="2"/>
        <v>107783282.59999999</v>
      </c>
      <c r="D15" s="120">
        <f t="shared" si="1"/>
        <v>28688493.430000007</v>
      </c>
      <c r="E15" s="121">
        <f t="shared" si="0"/>
        <v>36.271028383853789</v>
      </c>
      <c r="F15" s="122">
        <f>(B15/B22*100)</f>
        <v>0.91550113764695551</v>
      </c>
      <c r="G15" s="122">
        <f>(C15/C22*100)</f>
        <v>1.0102475186593944</v>
      </c>
    </row>
    <row r="16" spans="1:9" ht="15.95" customHeight="1" x14ac:dyDescent="0.2">
      <c r="A16" s="59" t="s">
        <v>36</v>
      </c>
      <c r="B16" s="120">
        <f t="shared" si="2"/>
        <v>2339331354.3599997</v>
      </c>
      <c r="C16" s="120">
        <f t="shared" si="2"/>
        <v>2688819318.0599995</v>
      </c>
      <c r="D16" s="120">
        <f t="shared" si="1"/>
        <v>349487963.69999981</v>
      </c>
      <c r="E16" s="121">
        <f>(D16/B16*100)</f>
        <v>14.93965200990578</v>
      </c>
      <c r="F16" s="122">
        <f>(B16/B22*100)</f>
        <v>27.077137934417649</v>
      </c>
      <c r="G16" s="122">
        <f>(C16/C22*100)</f>
        <v>25.20217401685964</v>
      </c>
    </row>
    <row r="17" spans="1:7" ht="15.95" customHeight="1" x14ac:dyDescent="0.2">
      <c r="A17" s="59" t="s">
        <v>34</v>
      </c>
      <c r="B17" s="120">
        <f t="shared" si="2"/>
        <v>63054779.490000002</v>
      </c>
      <c r="C17" s="120">
        <f t="shared" si="2"/>
        <v>39549549.380000003</v>
      </c>
      <c r="D17" s="120">
        <f t="shared" si="1"/>
        <v>-23505230.109999999</v>
      </c>
      <c r="E17" s="121">
        <f>(D17/B17*100)</f>
        <v>-37.277475712571082</v>
      </c>
      <c r="F17" s="122">
        <f>(B17/B22*100)</f>
        <v>0.72984229382165411</v>
      </c>
      <c r="G17" s="122">
        <f>(C17/C22*100)</f>
        <v>0.37069602225347514</v>
      </c>
    </row>
    <row r="18" spans="1:7" ht="15.95" customHeight="1" x14ac:dyDescent="0.2">
      <c r="A18" s="59" t="s">
        <v>17</v>
      </c>
      <c r="B18" s="120">
        <f t="shared" si="2"/>
        <v>141903697.37</v>
      </c>
      <c r="C18" s="120">
        <f t="shared" si="2"/>
        <v>329353787.61000001</v>
      </c>
      <c r="D18" s="120">
        <f t="shared" si="1"/>
        <v>187450090.24000001</v>
      </c>
      <c r="E18" s="121">
        <f>(D18/B18*100)</f>
        <v>132.09669213286406</v>
      </c>
      <c r="F18" s="122">
        <f>(B18/B22*100)</f>
        <v>1.6424975367128134</v>
      </c>
      <c r="G18" s="122">
        <f>(C18/C22*100)</f>
        <v>3.0870171947618501</v>
      </c>
    </row>
    <row r="19" spans="1:7" ht="15.95" customHeight="1" x14ac:dyDescent="0.2">
      <c r="A19" s="59" t="s">
        <v>18</v>
      </c>
      <c r="B19" s="120">
        <f t="shared" si="2"/>
        <v>398936413.58999997</v>
      </c>
      <c r="C19" s="120">
        <f t="shared" si="2"/>
        <v>443502312.63999999</v>
      </c>
      <c r="D19" s="120">
        <f t="shared" si="1"/>
        <v>44565899.050000012</v>
      </c>
      <c r="E19" s="121">
        <f>(D19/B19*100)</f>
        <v>11.171178546714927</v>
      </c>
      <c r="F19" s="122">
        <f>(B19/B22*100)</f>
        <v>4.6175828309681988</v>
      </c>
      <c r="G19" s="122">
        <f>(C19/C22*100)</f>
        <v>4.1569258242675104</v>
      </c>
    </row>
    <row r="20" spans="1:7" ht="15.95" customHeight="1" x14ac:dyDescent="0.2">
      <c r="A20" s="62" t="s">
        <v>31</v>
      </c>
      <c r="B20" s="63">
        <f>SUM(B11:B19)</f>
        <v>7235878185.9199991</v>
      </c>
      <c r="C20" s="63">
        <f>SUM(C11:C19)</f>
        <v>9106441147.5799999</v>
      </c>
      <c r="D20" s="63">
        <f t="shared" si="1"/>
        <v>1870562961.6600008</v>
      </c>
      <c r="E20" s="64">
        <f>(D20/B20*100)</f>
        <v>25.851222389285837</v>
      </c>
      <c r="F20" s="65">
        <f>SUM(F11:F19)</f>
        <v>83.753364546512373</v>
      </c>
      <c r="G20" s="65">
        <f>SUM(G11:G19)</f>
        <v>85.354234453057046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8639507469.4599991</v>
      </c>
      <c r="C22" s="66">
        <f>(C10+C20)</f>
        <v>10668997508.950001</v>
      </c>
      <c r="D22" s="66">
        <f>(C22-B22)</f>
        <v>2029490039.4900017</v>
      </c>
      <c r="E22" s="57">
        <f>(D22/B22*100)</f>
        <v>23.490807163071441</v>
      </c>
      <c r="F22" s="67">
        <f>(F10+F20)</f>
        <v>100</v>
      </c>
      <c r="G22" s="67">
        <f>(G10+G20)</f>
        <v>100</v>
      </c>
    </row>
    <row r="23" spans="1:7" x14ac:dyDescent="0.2">
      <c r="A23" s="81" t="s">
        <v>97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7" t="s">
        <v>42</v>
      </c>
      <c r="B41" s="187"/>
      <c r="C41" s="187"/>
      <c r="D41" s="187"/>
      <c r="E41" s="187"/>
      <c r="F41" s="187"/>
      <c r="G41" s="187"/>
    </row>
    <row r="42" spans="1:7" hidden="1" x14ac:dyDescent="0.2">
      <c r="A42" s="188" t="s">
        <v>53</v>
      </c>
      <c r="B42" s="188"/>
      <c r="C42" s="188"/>
      <c r="D42" s="188"/>
      <c r="E42" s="188"/>
      <c r="F42" s="188"/>
      <c r="G42" s="188"/>
    </row>
    <row r="43" spans="1:7" hidden="1" x14ac:dyDescent="0.2">
      <c r="A43" s="188" t="s">
        <v>145</v>
      </c>
      <c r="B43" s="188"/>
      <c r="C43" s="188"/>
      <c r="D43" s="188"/>
      <c r="E43" s="188"/>
      <c r="F43" s="188"/>
      <c r="G43" s="188"/>
    </row>
    <row r="44" spans="1:7" hidden="1" x14ac:dyDescent="0.2">
      <c r="A44" s="188" t="s">
        <v>113</v>
      </c>
      <c r="B44" s="188"/>
      <c r="C44" s="188"/>
      <c r="D44" s="188"/>
      <c r="E44" s="188"/>
      <c r="F44" s="188"/>
      <c r="G44" s="188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1" t="s">
        <v>20</v>
      </c>
      <c r="B47" s="191">
        <v>2018</v>
      </c>
      <c r="C47" s="191">
        <v>2019</v>
      </c>
      <c r="D47" s="191" t="s">
        <v>29</v>
      </c>
      <c r="E47" s="191"/>
      <c r="F47" s="191" t="s">
        <v>62</v>
      </c>
      <c r="G47" s="191"/>
    </row>
    <row r="48" spans="1:7" ht="16.5" hidden="1" customHeight="1" x14ac:dyDescent="0.2">
      <c r="A48" s="191"/>
      <c r="B48" s="191"/>
      <c r="C48" s="191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hidden="1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hidden="1" customHeight="1" x14ac:dyDescent="0.2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5" hidden="1" customHeight="1" x14ac:dyDescent="0.2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5" hidden="1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hidden="1" customHeight="1" x14ac:dyDescent="0.2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5" hidden="1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hidden="1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hidden="1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hidden="1" customHeight="1" x14ac:dyDescent="0.2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5" hidden="1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hidden="1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hidden="1" customHeight="1" x14ac:dyDescent="0.2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5" hidden="1" customHeight="1" x14ac:dyDescent="0.2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">
      <c r="A64" s="81" t="s">
        <v>97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x14ac:dyDescent="0.3">
      <c r="A81" s="187" t="s">
        <v>42</v>
      </c>
      <c r="B81" s="187"/>
      <c r="C81" s="187"/>
      <c r="D81" s="187"/>
      <c r="E81" s="187"/>
      <c r="F81" s="187"/>
      <c r="G81" s="187"/>
    </row>
    <row r="82" spans="1:7" x14ac:dyDescent="0.2">
      <c r="A82" s="188" t="s">
        <v>53</v>
      </c>
      <c r="B82" s="188"/>
      <c r="C82" s="188"/>
      <c r="D82" s="188"/>
      <c r="E82" s="188"/>
      <c r="F82" s="188"/>
      <c r="G82" s="188"/>
    </row>
    <row r="83" spans="1:7" x14ac:dyDescent="0.2">
      <c r="A83" s="188" t="s">
        <v>146</v>
      </c>
      <c r="B83" s="188"/>
      <c r="C83" s="188"/>
      <c r="D83" s="188"/>
      <c r="E83" s="188"/>
      <c r="F83" s="188"/>
      <c r="G83" s="188"/>
    </row>
    <row r="84" spans="1:7" x14ac:dyDescent="0.2">
      <c r="A84" s="188" t="s">
        <v>113</v>
      </c>
      <c r="B84" s="188"/>
      <c r="C84" s="188"/>
      <c r="D84" s="188"/>
      <c r="E84" s="188"/>
      <c r="F84" s="188"/>
      <c r="G84" s="188"/>
    </row>
    <row r="85" spans="1:7" x14ac:dyDescent="0.2">
      <c r="A85" s="1"/>
      <c r="B85" s="1"/>
      <c r="C85" s="1"/>
      <c r="D85" s="1"/>
      <c r="E85" s="1"/>
      <c r="F85" s="1"/>
      <c r="G85" s="1"/>
    </row>
    <row r="86" spans="1:7" x14ac:dyDescent="0.2">
      <c r="A86" s="1"/>
      <c r="B86" s="1"/>
      <c r="C86" s="1"/>
      <c r="D86" s="1"/>
      <c r="E86" s="1"/>
      <c r="F86" s="1"/>
      <c r="G86" s="1"/>
    </row>
    <row r="87" spans="1:7" ht="18" customHeight="1" x14ac:dyDescent="0.2">
      <c r="A87" s="191" t="s">
        <v>20</v>
      </c>
      <c r="B87" s="191">
        <v>2018</v>
      </c>
      <c r="C87" s="191">
        <v>2019</v>
      </c>
      <c r="D87" s="191" t="s">
        <v>29</v>
      </c>
      <c r="E87" s="191"/>
      <c r="F87" s="191" t="s">
        <v>62</v>
      </c>
      <c r="G87" s="191"/>
    </row>
    <row r="88" spans="1:7" ht="18" customHeight="1" x14ac:dyDescent="0.2">
      <c r="A88" s="191"/>
      <c r="B88" s="191"/>
      <c r="C88" s="191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customHeight="1" x14ac:dyDescent="0.2">
      <c r="A89" s="59" t="s">
        <v>12</v>
      </c>
      <c r="B89" s="120">
        <v>21444345.880000003</v>
      </c>
      <c r="C89" s="120">
        <f>'P.N.C. x Comp. x Ramos'!D138</f>
        <v>23617115.309999999</v>
      </c>
      <c r="D89" s="129">
        <f>(C89-B89)</f>
        <v>2172769.429999996</v>
      </c>
      <c r="E89" s="130">
        <f>(D89/B89*100)</f>
        <v>10.132131994878996</v>
      </c>
      <c r="F89" s="131">
        <f>(B89/B103*100)</f>
        <v>0.51077988845924294</v>
      </c>
      <c r="G89" s="131">
        <f>(C89/C103*100)</f>
        <v>0.46942686749960238</v>
      </c>
    </row>
    <row r="90" spans="1:7" ht="15.95" customHeight="1" x14ac:dyDescent="0.2">
      <c r="A90" s="59" t="s">
        <v>13</v>
      </c>
      <c r="B90" s="120">
        <v>692347778.91000009</v>
      </c>
      <c r="C90" s="120">
        <f>'P.N.C. x Comp. x Ramos'!E138</f>
        <v>781125531.65000021</v>
      </c>
      <c r="D90" s="129">
        <f t="shared" ref="D90:D101" si="5">(C90-B90)</f>
        <v>88777752.740000129</v>
      </c>
      <c r="E90" s="130">
        <f t="shared" ref="E90:E96" si="6">(D90/B90*100)</f>
        <v>12.822710701804757</v>
      </c>
      <c r="F90" s="131">
        <f>(B90/B103*100)</f>
        <v>16.490935338646683</v>
      </c>
      <c r="G90" s="131">
        <f>(C90/C103*100)</f>
        <v>15.526083801232083</v>
      </c>
    </row>
    <row r="91" spans="1:7" ht="15.95" customHeight="1" x14ac:dyDescent="0.2">
      <c r="A91" s="62" t="s">
        <v>30</v>
      </c>
      <c r="B91" s="63">
        <v>713792124.79000008</v>
      </c>
      <c r="C91" s="63">
        <f>(C89+C90)</f>
        <v>804742646.96000016</v>
      </c>
      <c r="D91" s="63">
        <f t="shared" si="5"/>
        <v>90950522.170000076</v>
      </c>
      <c r="E91" s="64">
        <f t="shared" si="6"/>
        <v>12.741878063835182</v>
      </c>
      <c r="F91" s="65">
        <f>(F89+F90)</f>
        <v>17.001715227105926</v>
      </c>
      <c r="G91" s="65">
        <f>(G89+G90)</f>
        <v>15.995510668731686</v>
      </c>
    </row>
    <row r="92" spans="1:7" ht="15.95" customHeight="1" x14ac:dyDescent="0.2">
      <c r="A92" s="59" t="s">
        <v>14</v>
      </c>
      <c r="B92" s="120">
        <v>984362601.45000017</v>
      </c>
      <c r="C92" s="120">
        <f>'P.N.C. x Comp. x Ramos'!F138</f>
        <v>1361801078.2999997</v>
      </c>
      <c r="D92" s="120">
        <f t="shared" si="5"/>
        <v>377438476.84999955</v>
      </c>
      <c r="E92" s="121">
        <f t="shared" si="6"/>
        <v>38.34343932754247</v>
      </c>
      <c r="F92" s="122">
        <f>(B92/B103*100)</f>
        <v>23.446395734598234</v>
      </c>
      <c r="G92" s="122">
        <f>(C92/C103*100)</f>
        <v>27.067912653721542</v>
      </c>
    </row>
    <row r="93" spans="1:7" ht="15.95" customHeight="1" x14ac:dyDescent="0.2">
      <c r="A93" s="59" t="s">
        <v>15</v>
      </c>
      <c r="B93" s="120">
        <v>48605011.199999988</v>
      </c>
      <c r="C93" s="120">
        <f>'P.N.C. x Comp. x Ramos'!G138</f>
        <v>46088902.579999998</v>
      </c>
      <c r="D93" s="120">
        <f t="shared" si="5"/>
        <v>-2516108.6199999899</v>
      </c>
      <c r="E93" s="121">
        <f t="shared" si="6"/>
        <v>-5.1766444608904658</v>
      </c>
      <c r="F93" s="122">
        <f>(B93/B103*100)</f>
        <v>1.1577159936806727</v>
      </c>
      <c r="G93" s="122">
        <f>(C93/C103*100)</f>
        <v>0.91608856037819575</v>
      </c>
    </row>
    <row r="94" spans="1:7" ht="15.95" customHeight="1" x14ac:dyDescent="0.2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5" customHeight="1" x14ac:dyDescent="0.2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5" customHeight="1" x14ac:dyDescent="0.2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5" customHeight="1" x14ac:dyDescent="0.2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5" customHeight="1" x14ac:dyDescent="0.2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5" customHeight="1" x14ac:dyDescent="0.2">
      <c r="A99" s="59" t="s">
        <v>17</v>
      </c>
      <c r="B99" s="120">
        <v>63442181.54999999</v>
      </c>
      <c r="C99" s="120">
        <f>'P.N.C. x Comp. x Ramos'!M138</f>
        <v>92354566.949999988</v>
      </c>
      <c r="D99" s="120">
        <f t="shared" si="5"/>
        <v>28912385.399999999</v>
      </c>
      <c r="E99" s="121">
        <f>(D99/B99*100)</f>
        <v>45.572810854894072</v>
      </c>
      <c r="F99" s="122">
        <f>(B99/B103*100)</f>
        <v>1.5111204882188753</v>
      </c>
      <c r="G99" s="122">
        <f>(C99/C103*100)</f>
        <v>1.8356905360183386</v>
      </c>
    </row>
    <row r="100" spans="1:7" ht="15.95" customHeight="1" x14ac:dyDescent="0.2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5" customHeight="1" x14ac:dyDescent="0.2">
      <c r="A101" s="62" t="s">
        <v>31</v>
      </c>
      <c r="B101" s="63">
        <v>3484561483.9799995</v>
      </c>
      <c r="C101" s="63">
        <f>SUM(C92:C100)</f>
        <v>4226310525.5599985</v>
      </c>
      <c r="D101" s="63">
        <f t="shared" si="5"/>
        <v>741749041.57999897</v>
      </c>
      <c r="E101" s="64">
        <f>(D101/B101*100)</f>
        <v>21.286725603497956</v>
      </c>
      <c r="F101" s="65">
        <f>SUM(F92:F100)</f>
        <v>82.998284772894095</v>
      </c>
      <c r="G101" s="65">
        <f>SUM(G92:G100)</f>
        <v>84.004489331268346</v>
      </c>
    </row>
    <row r="102" spans="1:7" x14ac:dyDescent="0.2">
      <c r="A102" s="119"/>
      <c r="B102" s="137"/>
      <c r="C102" s="137"/>
      <c r="D102" s="137"/>
      <c r="E102" s="140"/>
      <c r="F102" s="138"/>
      <c r="G102" s="138"/>
    </row>
    <row r="103" spans="1:7" ht="19.5" customHeight="1" x14ac:dyDescent="0.2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x14ac:dyDescent="0.2">
      <c r="A104" s="81" t="s">
        <v>97</v>
      </c>
    </row>
    <row r="121" spans="1:7" ht="20.25" hidden="1" x14ac:dyDescent="0.3">
      <c r="A121" s="187" t="s">
        <v>42</v>
      </c>
      <c r="B121" s="187"/>
      <c r="C121" s="187"/>
      <c r="D121" s="187"/>
      <c r="E121" s="187"/>
      <c r="F121" s="187"/>
      <c r="G121" s="187"/>
    </row>
    <row r="122" spans="1:7" hidden="1" x14ac:dyDescent="0.2">
      <c r="A122" s="188" t="s">
        <v>53</v>
      </c>
      <c r="B122" s="188"/>
      <c r="C122" s="188"/>
      <c r="D122" s="188"/>
      <c r="E122" s="188"/>
      <c r="F122" s="188"/>
      <c r="G122" s="188"/>
    </row>
    <row r="123" spans="1:7" hidden="1" x14ac:dyDescent="0.2">
      <c r="A123" s="188" t="s">
        <v>147</v>
      </c>
      <c r="B123" s="188"/>
      <c r="C123" s="188"/>
      <c r="D123" s="188"/>
      <c r="E123" s="188"/>
      <c r="F123" s="188"/>
      <c r="G123" s="188"/>
    </row>
    <row r="124" spans="1:7" hidden="1" x14ac:dyDescent="0.2">
      <c r="A124" s="188" t="s">
        <v>113</v>
      </c>
      <c r="B124" s="188"/>
      <c r="C124" s="188"/>
      <c r="D124" s="188"/>
      <c r="E124" s="188"/>
      <c r="F124" s="188"/>
      <c r="G124" s="188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1" t="s">
        <v>20</v>
      </c>
      <c r="B127" s="191">
        <v>2018</v>
      </c>
      <c r="C127" s="191">
        <v>2019</v>
      </c>
      <c r="D127" s="191" t="s">
        <v>29</v>
      </c>
      <c r="E127" s="191"/>
      <c r="F127" s="191" t="s">
        <v>62</v>
      </c>
      <c r="G127" s="191"/>
    </row>
    <row r="128" spans="1:7" ht="18.75" hidden="1" customHeight="1" x14ac:dyDescent="0.2">
      <c r="A128" s="191"/>
      <c r="B128" s="191"/>
      <c r="C128" s="191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hidden="1" customHeight="1" x14ac:dyDescent="0.2">
      <c r="A129" s="59" t="s">
        <v>12</v>
      </c>
      <c r="B129" s="120"/>
      <c r="C129" s="120">
        <f>'P.N.C. x Comp. x Ramos'!D203</f>
        <v>0</v>
      </c>
      <c r="D129" s="120">
        <f>(C129-B129)</f>
        <v>0</v>
      </c>
      <c r="E129" s="121" t="e">
        <f>(D129/B129*100)</f>
        <v>#DIV/0!</v>
      </c>
      <c r="F129" s="122" t="e">
        <f>(B129/B143*100)</f>
        <v>#DIV/0!</v>
      </c>
      <c r="G129" s="122" t="e">
        <f>(C129/C143*100)</f>
        <v>#DIV/0!</v>
      </c>
    </row>
    <row r="130" spans="1:7" ht="15.95" hidden="1" customHeight="1" x14ac:dyDescent="0.2">
      <c r="A130" s="59" t="s">
        <v>13</v>
      </c>
      <c r="B130" s="120"/>
      <c r="C130" s="120">
        <f>'P.N.C. x Comp. x Ramos'!E203</f>
        <v>0</v>
      </c>
      <c r="D130" s="120">
        <f t="shared" ref="D130:D141" si="7">(C130-B130)</f>
        <v>0</v>
      </c>
      <c r="E130" s="121" t="e">
        <f t="shared" ref="E130:E136" si="8">(D130/B130*100)</f>
        <v>#DIV/0!</v>
      </c>
      <c r="F130" s="122" t="e">
        <f>(B130/B143*100)</f>
        <v>#DIV/0!</v>
      </c>
      <c r="G130" s="122" t="e">
        <f>(C130/C143*100)</f>
        <v>#DIV/0!</v>
      </c>
    </row>
    <row r="131" spans="1:7" ht="15.95" hidden="1" customHeight="1" x14ac:dyDescent="0.2">
      <c r="A131" s="62" t="s">
        <v>30</v>
      </c>
      <c r="B131" s="63">
        <f>(B129+B130)</f>
        <v>0</v>
      </c>
      <c r="C131" s="63">
        <f>(C129+C130)</f>
        <v>0</v>
      </c>
      <c r="D131" s="63">
        <f t="shared" si="7"/>
        <v>0</v>
      </c>
      <c r="E131" s="64" t="e">
        <f t="shared" si="8"/>
        <v>#DIV/0!</v>
      </c>
      <c r="F131" s="65" t="e">
        <f>(F129+F130)</f>
        <v>#DIV/0!</v>
      </c>
      <c r="G131" s="65" t="e">
        <f>(G129+G130)</f>
        <v>#DIV/0!</v>
      </c>
    </row>
    <row r="132" spans="1:7" ht="15.95" hidden="1" customHeight="1" x14ac:dyDescent="0.2">
      <c r="A132" s="51" t="s">
        <v>14</v>
      </c>
      <c r="B132" s="120"/>
      <c r="C132" s="120">
        <f>'P.N.C. x Comp. x Ramos'!F203</f>
        <v>0</v>
      </c>
      <c r="D132" s="120">
        <f t="shared" si="7"/>
        <v>0</v>
      </c>
      <c r="E132" s="121" t="e">
        <f t="shared" si="8"/>
        <v>#DIV/0!</v>
      </c>
      <c r="F132" s="122" t="e">
        <f>(B132/B143*100)</f>
        <v>#DIV/0!</v>
      </c>
      <c r="G132" s="122" t="e">
        <f>(C132/C143*100)</f>
        <v>#DIV/0!</v>
      </c>
    </row>
    <row r="133" spans="1:7" ht="15.95" hidden="1" customHeight="1" x14ac:dyDescent="0.2">
      <c r="A133" s="51" t="s">
        <v>15</v>
      </c>
      <c r="B133" s="120"/>
      <c r="C133" s="120">
        <f>'P.N.C. x Comp. x Ramos'!G203</f>
        <v>0</v>
      </c>
      <c r="D133" s="120">
        <f t="shared" si="7"/>
        <v>0</v>
      </c>
      <c r="E133" s="121" t="e">
        <f t="shared" si="8"/>
        <v>#DIV/0!</v>
      </c>
      <c r="F133" s="122" t="e">
        <f>(B133/B143*100)</f>
        <v>#DIV/0!</v>
      </c>
      <c r="G133" s="122" t="e">
        <f>(C133/C143*100)</f>
        <v>#DIV/0!</v>
      </c>
    </row>
    <row r="134" spans="1:7" ht="15.95" hidden="1" customHeight="1" x14ac:dyDescent="0.2">
      <c r="A134" s="51" t="s">
        <v>27</v>
      </c>
      <c r="B134" s="120"/>
      <c r="C134" s="120">
        <f>'P.N.C. x Comp. x Ramos'!H203</f>
        <v>0</v>
      </c>
      <c r="D134" s="120">
        <f t="shared" si="7"/>
        <v>0</v>
      </c>
      <c r="E134" s="121" t="e">
        <f t="shared" si="8"/>
        <v>#DIV/0!</v>
      </c>
      <c r="F134" s="122" t="e">
        <f>(B134/B143*100)</f>
        <v>#DIV/0!</v>
      </c>
      <c r="G134" s="122" t="e">
        <f>(C134/C143*100)</f>
        <v>#DIV/0!</v>
      </c>
    </row>
    <row r="135" spans="1:7" ht="15.95" hidden="1" customHeight="1" x14ac:dyDescent="0.2">
      <c r="A135" s="51" t="s">
        <v>35</v>
      </c>
      <c r="B135" s="120"/>
      <c r="C135" s="120">
        <f>'P.N.C. x Comp. x Ramos'!I203</f>
        <v>0</v>
      </c>
      <c r="D135" s="120">
        <f t="shared" si="7"/>
        <v>0</v>
      </c>
      <c r="E135" s="121" t="e">
        <f t="shared" si="8"/>
        <v>#DIV/0!</v>
      </c>
      <c r="F135" s="122" t="e">
        <f>(B135/B143*100)</f>
        <v>#DIV/0!</v>
      </c>
      <c r="G135" s="122" t="e">
        <f>(C135/C143*100)</f>
        <v>#DIV/0!</v>
      </c>
    </row>
    <row r="136" spans="1:7" ht="15.95" hidden="1" customHeight="1" x14ac:dyDescent="0.2">
      <c r="A136" s="51" t="s">
        <v>16</v>
      </c>
      <c r="B136" s="120"/>
      <c r="C136" s="120">
        <f>'P.N.C. x Comp. x Ramos'!J203</f>
        <v>0</v>
      </c>
      <c r="D136" s="120">
        <f t="shared" si="7"/>
        <v>0</v>
      </c>
      <c r="E136" s="121" t="e">
        <f t="shared" si="8"/>
        <v>#DIV/0!</v>
      </c>
      <c r="F136" s="122" t="e">
        <f>(B136/B143*100)</f>
        <v>#DIV/0!</v>
      </c>
      <c r="G136" s="122" t="e">
        <f>(C136/C143*100)</f>
        <v>#DIV/0!</v>
      </c>
    </row>
    <row r="137" spans="1:7" ht="15.95" hidden="1" customHeight="1" x14ac:dyDescent="0.2">
      <c r="A137" s="51" t="s">
        <v>36</v>
      </c>
      <c r="B137" s="120"/>
      <c r="C137" s="120">
        <f>'P.N.C. x Comp. x Ramos'!K203</f>
        <v>0</v>
      </c>
      <c r="D137" s="120">
        <f t="shared" si="7"/>
        <v>0</v>
      </c>
      <c r="E137" s="121" t="e">
        <f>(D137/B137*100)</f>
        <v>#DIV/0!</v>
      </c>
      <c r="F137" s="122" t="e">
        <f>(B137/B143*100)</f>
        <v>#DIV/0!</v>
      </c>
      <c r="G137" s="122" t="e">
        <f>(C137/C143*100)</f>
        <v>#DIV/0!</v>
      </c>
    </row>
    <row r="138" spans="1:7" ht="15.95" hidden="1" customHeight="1" x14ac:dyDescent="0.2">
      <c r="A138" s="51" t="s">
        <v>34</v>
      </c>
      <c r="B138" s="120"/>
      <c r="C138" s="120">
        <f>'P.N.C. x Comp. x Ramos'!L203</f>
        <v>0</v>
      </c>
      <c r="D138" s="120">
        <f t="shared" si="7"/>
        <v>0</v>
      </c>
      <c r="E138" s="121" t="e">
        <f>(D138/B138*100)</f>
        <v>#DIV/0!</v>
      </c>
      <c r="F138" s="122" t="e">
        <f>(B138/B143*100)</f>
        <v>#DIV/0!</v>
      </c>
      <c r="G138" s="122" t="e">
        <f>(C138/C143*100)</f>
        <v>#DIV/0!</v>
      </c>
    </row>
    <row r="139" spans="1:7" ht="15.95" hidden="1" customHeight="1" x14ac:dyDescent="0.2">
      <c r="A139" s="51" t="s">
        <v>17</v>
      </c>
      <c r="B139" s="120"/>
      <c r="C139" s="120">
        <f>'P.N.C. x Comp. x Ramos'!M203</f>
        <v>0</v>
      </c>
      <c r="D139" s="120">
        <f t="shared" si="7"/>
        <v>0</v>
      </c>
      <c r="E139" s="121" t="e">
        <f>(D139/B139*100)</f>
        <v>#DIV/0!</v>
      </c>
      <c r="F139" s="122" t="e">
        <f>(B139/B143*100)</f>
        <v>#DIV/0!</v>
      </c>
      <c r="G139" s="122" t="e">
        <f>(C139/C143*100)</f>
        <v>#DIV/0!</v>
      </c>
    </row>
    <row r="140" spans="1:7" ht="15.95" hidden="1" customHeight="1" x14ac:dyDescent="0.2">
      <c r="A140" s="51" t="s">
        <v>18</v>
      </c>
      <c r="B140" s="120"/>
      <c r="C140" s="120">
        <f>'P.N.C. x Comp. x Ramos'!N203</f>
        <v>0</v>
      </c>
      <c r="D140" s="120">
        <f t="shared" si="7"/>
        <v>0</v>
      </c>
      <c r="E140" s="121" t="e">
        <f>(D140/B140*100)</f>
        <v>#DIV/0!</v>
      </c>
      <c r="F140" s="122" t="e">
        <f>(B140/B143*100)</f>
        <v>#DIV/0!</v>
      </c>
      <c r="G140" s="122" t="e">
        <f>(C140/C143*100)</f>
        <v>#DIV/0!</v>
      </c>
    </row>
    <row r="141" spans="1:7" ht="15.95" hidden="1" customHeight="1" x14ac:dyDescent="0.2">
      <c r="A141" s="62" t="s">
        <v>31</v>
      </c>
      <c r="B141" s="63">
        <f>SUM(B132:B140)</f>
        <v>0</v>
      </c>
      <c r="C141" s="63">
        <f>SUM(C132:C140)</f>
        <v>0</v>
      </c>
      <c r="D141" s="63">
        <f t="shared" si="7"/>
        <v>0</v>
      </c>
      <c r="E141" s="64" t="e">
        <f>(D141/B141*100)</f>
        <v>#DIV/0!</v>
      </c>
      <c r="F141" s="65" t="e">
        <f>SUM(F132:F140)</f>
        <v>#DIV/0!</v>
      </c>
      <c r="G141" s="65" t="e">
        <f>SUM(G132:G140)</f>
        <v>#DIV/0!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0</v>
      </c>
      <c r="C143" s="66">
        <f>(C131+C141)</f>
        <v>0</v>
      </c>
      <c r="D143" s="66">
        <f>(C143-B143)</f>
        <v>0</v>
      </c>
      <c r="E143" s="57" t="e">
        <f>(D143/B143*100)</f>
        <v>#DIV/0!</v>
      </c>
      <c r="F143" s="67" t="e">
        <f>(F131+F141)</f>
        <v>#DIV/0!</v>
      </c>
      <c r="G143" s="67" t="e">
        <f>(G131+G141)</f>
        <v>#DIV/0!</v>
      </c>
    </row>
    <row r="144" spans="1:7" hidden="1" x14ac:dyDescent="0.2">
      <c r="A144" s="81" t="s">
        <v>97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7" t="s">
        <v>42</v>
      </c>
      <c r="B161" s="187"/>
      <c r="C161" s="187"/>
      <c r="D161" s="187"/>
      <c r="E161" s="187"/>
      <c r="F161" s="187"/>
      <c r="G161" s="187"/>
    </row>
    <row r="162" spans="1:7" hidden="1" x14ac:dyDescent="0.2">
      <c r="A162" s="188" t="s">
        <v>53</v>
      </c>
      <c r="B162" s="188"/>
      <c r="C162" s="188"/>
      <c r="D162" s="188"/>
      <c r="E162" s="188"/>
      <c r="F162" s="188"/>
      <c r="G162" s="188"/>
    </row>
    <row r="163" spans="1:7" hidden="1" x14ac:dyDescent="0.2">
      <c r="A163" s="188" t="s">
        <v>148</v>
      </c>
      <c r="B163" s="188"/>
      <c r="C163" s="188"/>
      <c r="D163" s="188"/>
      <c r="E163" s="188"/>
      <c r="F163" s="188"/>
      <c r="G163" s="188"/>
    </row>
    <row r="164" spans="1:7" hidden="1" x14ac:dyDescent="0.2">
      <c r="A164" s="188" t="s">
        <v>113</v>
      </c>
      <c r="B164" s="188"/>
      <c r="C164" s="188"/>
      <c r="D164" s="188"/>
      <c r="E164" s="188"/>
      <c r="F164" s="188"/>
      <c r="G164" s="188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1" t="s">
        <v>20</v>
      </c>
      <c r="B167" s="191">
        <v>2018</v>
      </c>
      <c r="C167" s="191">
        <v>2019</v>
      </c>
      <c r="D167" s="191" t="s">
        <v>29</v>
      </c>
      <c r="E167" s="191"/>
      <c r="F167" s="191" t="s">
        <v>62</v>
      </c>
      <c r="G167" s="191"/>
    </row>
    <row r="168" spans="1:7" ht="17.25" hidden="1" customHeight="1" x14ac:dyDescent="0.2">
      <c r="A168" s="191"/>
      <c r="B168" s="191"/>
      <c r="C168" s="191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hidden="1" customHeight="1" x14ac:dyDescent="0.2">
      <c r="A169" s="59" t="s">
        <v>12</v>
      </c>
      <c r="B169" s="120"/>
      <c r="C169" s="120">
        <f>'P.N.C. x Comp. x Ramos'!D269</f>
        <v>0</v>
      </c>
      <c r="D169" s="120">
        <f>(C169-B169)</f>
        <v>0</v>
      </c>
      <c r="E169" s="121" t="e">
        <f>(D169/B169*100)</f>
        <v>#DIV/0!</v>
      </c>
      <c r="F169" s="122" t="e">
        <f>(B169/B183*100)</f>
        <v>#DIV/0!</v>
      </c>
      <c r="G169" s="122" t="e">
        <f>(C169/C183*100)</f>
        <v>#DIV/0!</v>
      </c>
    </row>
    <row r="170" spans="1:7" ht="15.95" hidden="1" customHeight="1" x14ac:dyDescent="0.2">
      <c r="A170" s="59" t="s">
        <v>13</v>
      </c>
      <c r="B170" s="120"/>
      <c r="C170" s="120">
        <f>'P.N.C. x Comp. x Ramos'!E269</f>
        <v>0</v>
      </c>
      <c r="D170" s="120">
        <f t="shared" ref="D170:D181" si="9">(C170-B170)</f>
        <v>0</v>
      </c>
      <c r="E170" s="121" t="e">
        <f t="shared" ref="E170:E176" si="10">(D170/B170*100)</f>
        <v>#DIV/0!</v>
      </c>
      <c r="F170" s="122" t="e">
        <f>(B170/B183*100)</f>
        <v>#DIV/0!</v>
      </c>
      <c r="G170" s="122" t="e">
        <f>(C170/C183*100)</f>
        <v>#DIV/0!</v>
      </c>
    </row>
    <row r="171" spans="1:7" ht="15.95" hidden="1" customHeight="1" x14ac:dyDescent="0.2">
      <c r="A171" s="62" t="s">
        <v>30</v>
      </c>
      <c r="B171" s="63">
        <f>(B169+B170)</f>
        <v>0</v>
      </c>
      <c r="C171" s="63">
        <f>(C169+C170)</f>
        <v>0</v>
      </c>
      <c r="D171" s="63">
        <f t="shared" si="9"/>
        <v>0</v>
      </c>
      <c r="E171" s="64" t="e">
        <f t="shared" si="10"/>
        <v>#DIV/0!</v>
      </c>
      <c r="F171" s="65" t="e">
        <f>(F169+F170)</f>
        <v>#DIV/0!</v>
      </c>
      <c r="G171" s="65" t="e">
        <f>(G169+G170)</f>
        <v>#DIV/0!</v>
      </c>
    </row>
    <row r="172" spans="1:7" ht="15.95" hidden="1" customHeight="1" x14ac:dyDescent="0.2">
      <c r="A172" s="59" t="s">
        <v>14</v>
      </c>
      <c r="B172" s="120"/>
      <c r="C172" s="120">
        <f>'P.N.C. x Comp. x Ramos'!F269</f>
        <v>0</v>
      </c>
      <c r="D172" s="120">
        <f t="shared" si="9"/>
        <v>0</v>
      </c>
      <c r="E172" s="121" t="e">
        <f t="shared" si="10"/>
        <v>#DIV/0!</v>
      </c>
      <c r="F172" s="122" t="e">
        <f>(B172/B183*100)</f>
        <v>#DIV/0!</v>
      </c>
      <c r="G172" s="122" t="e">
        <f>(C172/C183*100)</f>
        <v>#DIV/0!</v>
      </c>
    </row>
    <row r="173" spans="1:7" ht="15.95" hidden="1" customHeight="1" x14ac:dyDescent="0.2">
      <c r="A173" s="59" t="s">
        <v>15</v>
      </c>
      <c r="B173" s="120"/>
      <c r="C173" s="120">
        <f>'P.N.C. x Comp. x Ramos'!G269</f>
        <v>0</v>
      </c>
      <c r="D173" s="120">
        <f t="shared" si="9"/>
        <v>0</v>
      </c>
      <c r="E173" s="121" t="e">
        <f t="shared" si="10"/>
        <v>#DIV/0!</v>
      </c>
      <c r="F173" s="122" t="e">
        <f>(B173/B183*100)</f>
        <v>#DIV/0!</v>
      </c>
      <c r="G173" s="122" t="e">
        <f>(C173/C183*100)</f>
        <v>#DIV/0!</v>
      </c>
    </row>
    <row r="174" spans="1:7" ht="15.95" hidden="1" customHeight="1" x14ac:dyDescent="0.2">
      <c r="A174" s="59" t="s">
        <v>27</v>
      </c>
      <c r="B174" s="120"/>
      <c r="C174" s="120">
        <f>'P.N.C. x Comp. x Ramos'!H269</f>
        <v>0</v>
      </c>
      <c r="D174" s="120">
        <f t="shared" si="9"/>
        <v>0</v>
      </c>
      <c r="E174" s="121" t="e">
        <f t="shared" si="10"/>
        <v>#DIV/0!</v>
      </c>
      <c r="F174" s="122" t="e">
        <f>(B174/B183*100)</f>
        <v>#DIV/0!</v>
      </c>
      <c r="G174" s="122" t="e">
        <f>(C174/C183*100)</f>
        <v>#DIV/0!</v>
      </c>
    </row>
    <row r="175" spans="1:7" ht="15.95" hidden="1" customHeight="1" x14ac:dyDescent="0.2">
      <c r="A175" s="59" t="s">
        <v>35</v>
      </c>
      <c r="B175" s="120"/>
      <c r="C175" s="120">
        <f>'P.N.C. x Comp. x Ramos'!I269</f>
        <v>0</v>
      </c>
      <c r="D175" s="120">
        <f t="shared" si="9"/>
        <v>0</v>
      </c>
      <c r="E175" s="121" t="e">
        <f t="shared" si="10"/>
        <v>#DIV/0!</v>
      </c>
      <c r="F175" s="122" t="e">
        <f>(B175/B183*100)</f>
        <v>#DIV/0!</v>
      </c>
      <c r="G175" s="122" t="e">
        <f>(C175/C183*100)</f>
        <v>#DIV/0!</v>
      </c>
    </row>
    <row r="176" spans="1:7" ht="15.95" hidden="1" customHeight="1" x14ac:dyDescent="0.2">
      <c r="A176" s="59" t="s">
        <v>16</v>
      </c>
      <c r="B176" s="120"/>
      <c r="C176" s="120">
        <f>'P.N.C. x Comp. x Ramos'!J269</f>
        <v>0</v>
      </c>
      <c r="D176" s="120">
        <f t="shared" si="9"/>
        <v>0</v>
      </c>
      <c r="E176" s="121" t="e">
        <f t="shared" si="10"/>
        <v>#DIV/0!</v>
      </c>
      <c r="F176" s="122" t="e">
        <f>(B176/B183*100)</f>
        <v>#DIV/0!</v>
      </c>
      <c r="G176" s="122" t="e">
        <f>(C176/C183*100)</f>
        <v>#DIV/0!</v>
      </c>
    </row>
    <row r="177" spans="1:7" ht="15.95" hidden="1" customHeight="1" x14ac:dyDescent="0.2">
      <c r="A177" s="59" t="s">
        <v>36</v>
      </c>
      <c r="B177" s="120"/>
      <c r="C177" s="120">
        <f>'P.N.C. x Comp. x Ramos'!K269</f>
        <v>0</v>
      </c>
      <c r="D177" s="120">
        <f t="shared" si="9"/>
        <v>0</v>
      </c>
      <c r="E177" s="121" t="e">
        <f>(D177/B177*100)</f>
        <v>#DIV/0!</v>
      </c>
      <c r="F177" s="122" t="e">
        <f>(B177/B183*100)</f>
        <v>#DIV/0!</v>
      </c>
      <c r="G177" s="122" t="e">
        <f>(C177/C183*100)</f>
        <v>#DIV/0!</v>
      </c>
    </row>
    <row r="178" spans="1:7" ht="15.95" hidden="1" customHeight="1" x14ac:dyDescent="0.2">
      <c r="A178" s="59" t="s">
        <v>34</v>
      </c>
      <c r="B178" s="120"/>
      <c r="C178" s="120">
        <f>'P.N.C. x Comp. x Ramos'!L269</f>
        <v>0</v>
      </c>
      <c r="D178" s="120">
        <f t="shared" si="9"/>
        <v>0</v>
      </c>
      <c r="E178" s="121" t="e">
        <f>(D178/B178*100)</f>
        <v>#DIV/0!</v>
      </c>
      <c r="F178" s="122" t="e">
        <f>(B178/B183*100)</f>
        <v>#DIV/0!</v>
      </c>
      <c r="G178" s="122" t="e">
        <f>(C178/C183*100)</f>
        <v>#DIV/0!</v>
      </c>
    </row>
    <row r="179" spans="1:7" ht="15.95" hidden="1" customHeight="1" x14ac:dyDescent="0.2">
      <c r="A179" s="59" t="s">
        <v>17</v>
      </c>
      <c r="B179" s="120"/>
      <c r="C179" s="120">
        <f>'P.N.C. x Comp. x Ramos'!M269</f>
        <v>0</v>
      </c>
      <c r="D179" s="120">
        <f t="shared" si="9"/>
        <v>0</v>
      </c>
      <c r="E179" s="121" t="e">
        <f>(D179/B179*100)</f>
        <v>#DIV/0!</v>
      </c>
      <c r="F179" s="122" t="e">
        <f>(B179/B183*100)</f>
        <v>#DIV/0!</v>
      </c>
      <c r="G179" s="122" t="e">
        <f>(C179/C183*100)</f>
        <v>#DIV/0!</v>
      </c>
    </row>
    <row r="180" spans="1:7" ht="15.95" hidden="1" customHeight="1" x14ac:dyDescent="0.2">
      <c r="A180" s="59" t="s">
        <v>18</v>
      </c>
      <c r="B180" s="120"/>
      <c r="C180" s="120">
        <f>'P.N.C. x Comp. x Ramos'!N269</f>
        <v>0</v>
      </c>
      <c r="D180" s="120">
        <f t="shared" si="9"/>
        <v>0</v>
      </c>
      <c r="E180" s="121" t="e">
        <f>(D180/B180*100)</f>
        <v>#DIV/0!</v>
      </c>
      <c r="F180" s="122" t="e">
        <f>(B180/B183*100)</f>
        <v>#DIV/0!</v>
      </c>
      <c r="G180" s="122" t="e">
        <f>(C180/C183*100)</f>
        <v>#DIV/0!</v>
      </c>
    </row>
    <row r="181" spans="1:7" ht="15.95" hidden="1" customHeight="1" x14ac:dyDescent="0.2">
      <c r="A181" s="62" t="s">
        <v>31</v>
      </c>
      <c r="B181" s="63">
        <f>SUM(B172:B180)</f>
        <v>0</v>
      </c>
      <c r="C181" s="63">
        <f>SUM(C172:C180)</f>
        <v>0</v>
      </c>
      <c r="D181" s="63">
        <f t="shared" si="9"/>
        <v>0</v>
      </c>
      <c r="E181" s="64" t="e">
        <f>(D181/B181*100)</f>
        <v>#DIV/0!</v>
      </c>
      <c r="F181" s="65" t="e">
        <f>SUM(F172:F180)</f>
        <v>#DIV/0!</v>
      </c>
      <c r="G181" s="65" t="e">
        <f>SUM(G172:G180)</f>
        <v>#DIV/0!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0</v>
      </c>
      <c r="C183" s="66">
        <f>(C171+C181)</f>
        <v>0</v>
      </c>
      <c r="D183" s="66">
        <f>(C183-B183)</f>
        <v>0</v>
      </c>
      <c r="E183" s="57" t="e">
        <f>(D183/B183*100)</f>
        <v>#DIV/0!</v>
      </c>
      <c r="F183" s="67" t="e">
        <f>(F171+F181)</f>
        <v>#DIV/0!</v>
      </c>
      <c r="G183" s="67" t="e">
        <f>(G171+G181)</f>
        <v>#DIV/0!</v>
      </c>
    </row>
    <row r="184" spans="1:7" hidden="1" x14ac:dyDescent="0.2">
      <c r="A184" s="81" t="s">
        <v>97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7" t="s">
        <v>42</v>
      </c>
      <c r="B201" s="187"/>
      <c r="C201" s="187"/>
      <c r="D201" s="187"/>
      <c r="E201" s="187"/>
      <c r="F201" s="187"/>
      <c r="G201" s="187"/>
    </row>
    <row r="202" spans="1:8" hidden="1" x14ac:dyDescent="0.2">
      <c r="A202" s="188" t="s">
        <v>53</v>
      </c>
      <c r="B202" s="188"/>
      <c r="C202" s="188"/>
      <c r="D202" s="188"/>
      <c r="E202" s="188"/>
      <c r="F202" s="188"/>
      <c r="G202" s="188"/>
    </row>
    <row r="203" spans="1:8" hidden="1" x14ac:dyDescent="0.2">
      <c r="A203" s="188" t="s">
        <v>149</v>
      </c>
      <c r="B203" s="188"/>
      <c r="C203" s="188"/>
      <c r="D203" s="188"/>
      <c r="E203" s="188"/>
      <c r="F203" s="188"/>
      <c r="G203" s="188"/>
    </row>
    <row r="204" spans="1:8" hidden="1" x14ac:dyDescent="0.2">
      <c r="A204" s="188" t="s">
        <v>113</v>
      </c>
      <c r="B204" s="188"/>
      <c r="C204" s="188"/>
      <c r="D204" s="188"/>
      <c r="E204" s="188"/>
      <c r="F204" s="188"/>
      <c r="G204" s="188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1" t="s">
        <v>20</v>
      </c>
      <c r="B207" s="191">
        <v>2018</v>
      </c>
      <c r="C207" s="191">
        <v>2019</v>
      </c>
      <c r="D207" s="191" t="s">
        <v>29</v>
      </c>
      <c r="E207" s="191"/>
      <c r="F207" s="191" t="s">
        <v>62</v>
      </c>
      <c r="G207" s="191"/>
    </row>
    <row r="208" spans="1:8" ht="19.5" hidden="1" customHeight="1" x14ac:dyDescent="0.2">
      <c r="A208" s="191"/>
      <c r="B208" s="191"/>
      <c r="C208" s="191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hidden="1" customHeight="1" x14ac:dyDescent="0.2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5" hidden="1" customHeight="1" x14ac:dyDescent="0.2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5" hidden="1" customHeight="1" x14ac:dyDescent="0.2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5" hidden="1" customHeight="1" x14ac:dyDescent="0.2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5" hidden="1" customHeight="1" x14ac:dyDescent="0.2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5" hidden="1" customHeight="1" x14ac:dyDescent="0.2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5" hidden="1" customHeight="1" x14ac:dyDescent="0.2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5" hidden="1" customHeight="1" x14ac:dyDescent="0.2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5" hidden="1" customHeight="1" x14ac:dyDescent="0.2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5" hidden="1" customHeight="1" x14ac:dyDescent="0.2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5" hidden="1" customHeight="1" x14ac:dyDescent="0.2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5" hidden="1" customHeight="1" x14ac:dyDescent="0.2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5" hidden="1" customHeight="1" x14ac:dyDescent="0.2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">
      <c r="A224" s="81" t="s">
        <v>97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7" t="s">
        <v>42</v>
      </c>
      <c r="B240" s="187"/>
      <c r="C240" s="187"/>
      <c r="D240" s="187"/>
      <c r="E240" s="187"/>
      <c r="F240" s="187"/>
      <c r="G240" s="187"/>
    </row>
    <row r="241" spans="1:7" hidden="1" x14ac:dyDescent="0.2">
      <c r="A241" s="188" t="s">
        <v>53</v>
      </c>
      <c r="B241" s="188"/>
      <c r="C241" s="188"/>
      <c r="D241" s="188"/>
      <c r="E241" s="188"/>
      <c r="F241" s="188"/>
      <c r="G241" s="188"/>
    </row>
    <row r="242" spans="1:7" hidden="1" x14ac:dyDescent="0.2">
      <c r="A242" s="188" t="s">
        <v>150</v>
      </c>
      <c r="B242" s="188"/>
      <c r="C242" s="188"/>
      <c r="D242" s="188"/>
      <c r="E242" s="188"/>
      <c r="F242" s="188"/>
      <c r="G242" s="188"/>
    </row>
    <row r="243" spans="1:7" hidden="1" x14ac:dyDescent="0.2">
      <c r="A243" s="188" t="s">
        <v>113</v>
      </c>
      <c r="B243" s="188"/>
      <c r="C243" s="188"/>
      <c r="D243" s="188"/>
      <c r="E243" s="188"/>
      <c r="F243" s="188"/>
      <c r="G243" s="188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1" t="s">
        <v>20</v>
      </c>
      <c r="B246" s="191">
        <v>2018</v>
      </c>
      <c r="C246" s="191">
        <v>2019</v>
      </c>
      <c r="D246" s="191" t="s">
        <v>29</v>
      </c>
      <c r="E246" s="191"/>
      <c r="F246" s="191" t="s">
        <v>62</v>
      </c>
      <c r="G246" s="191"/>
    </row>
    <row r="247" spans="1:7" ht="19.5" hidden="1" customHeight="1" x14ac:dyDescent="0.2">
      <c r="A247" s="191"/>
      <c r="B247" s="191"/>
      <c r="C247" s="191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97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7" t="s">
        <v>42</v>
      </c>
      <c r="B279" s="187"/>
      <c r="C279" s="187"/>
      <c r="D279" s="187"/>
      <c r="E279" s="187"/>
      <c r="F279" s="187"/>
      <c r="G279" s="187"/>
    </row>
    <row r="280" spans="1:7" hidden="1" x14ac:dyDescent="0.2">
      <c r="A280" s="188" t="s">
        <v>53</v>
      </c>
      <c r="B280" s="188"/>
      <c r="C280" s="188"/>
      <c r="D280" s="188"/>
      <c r="E280" s="188"/>
      <c r="F280" s="188"/>
      <c r="G280" s="188"/>
    </row>
    <row r="281" spans="1:7" hidden="1" x14ac:dyDescent="0.2">
      <c r="A281" s="188" t="s">
        <v>151</v>
      </c>
      <c r="B281" s="188"/>
      <c r="C281" s="188"/>
      <c r="D281" s="188"/>
      <c r="E281" s="188"/>
      <c r="F281" s="188"/>
      <c r="G281" s="188"/>
    </row>
    <row r="282" spans="1:7" hidden="1" x14ac:dyDescent="0.2">
      <c r="A282" s="188" t="s">
        <v>113</v>
      </c>
      <c r="B282" s="188"/>
      <c r="C282" s="188"/>
      <c r="D282" s="188"/>
      <c r="E282" s="188"/>
      <c r="F282" s="188"/>
      <c r="G282" s="188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1" t="s">
        <v>20</v>
      </c>
      <c r="B285" s="191">
        <v>2018</v>
      </c>
      <c r="C285" s="191">
        <v>2019</v>
      </c>
      <c r="D285" s="191" t="s">
        <v>29</v>
      </c>
      <c r="E285" s="191"/>
      <c r="F285" s="191" t="s">
        <v>62</v>
      </c>
      <c r="G285" s="191"/>
    </row>
    <row r="286" spans="1:7" ht="18.75" hidden="1" customHeight="1" x14ac:dyDescent="0.2">
      <c r="A286" s="191"/>
      <c r="B286" s="191"/>
      <c r="C286" s="191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97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7" t="s">
        <v>42</v>
      </c>
      <c r="B318" s="187"/>
      <c r="C318" s="187"/>
      <c r="D318" s="187"/>
      <c r="E318" s="187"/>
      <c r="F318" s="187"/>
      <c r="G318" s="187"/>
    </row>
    <row r="319" spans="1:7" hidden="1" x14ac:dyDescent="0.2">
      <c r="A319" s="188" t="s">
        <v>53</v>
      </c>
      <c r="B319" s="188"/>
      <c r="C319" s="188"/>
      <c r="D319" s="188"/>
      <c r="E319" s="188"/>
      <c r="F319" s="188"/>
      <c r="G319" s="188"/>
    </row>
    <row r="320" spans="1:7" hidden="1" x14ac:dyDescent="0.2">
      <c r="A320" s="188" t="s">
        <v>152</v>
      </c>
      <c r="B320" s="188"/>
      <c r="C320" s="188"/>
      <c r="D320" s="188"/>
      <c r="E320" s="188"/>
      <c r="F320" s="188"/>
      <c r="G320" s="188"/>
    </row>
    <row r="321" spans="1:8" hidden="1" x14ac:dyDescent="0.2">
      <c r="A321" s="188" t="s">
        <v>113</v>
      </c>
      <c r="B321" s="188"/>
      <c r="C321" s="188"/>
      <c r="D321" s="188"/>
      <c r="E321" s="188"/>
      <c r="F321" s="188"/>
      <c r="G321" s="188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1" t="s">
        <v>20</v>
      </c>
      <c r="B324" s="191">
        <v>2018</v>
      </c>
      <c r="C324" s="191">
        <v>2019</v>
      </c>
      <c r="D324" s="191" t="s">
        <v>29</v>
      </c>
      <c r="E324" s="191"/>
      <c r="F324" s="191" t="s">
        <v>62</v>
      </c>
      <c r="G324" s="191"/>
    </row>
    <row r="325" spans="1:8" ht="17.25" hidden="1" customHeight="1" x14ac:dyDescent="0.2">
      <c r="A325" s="191"/>
      <c r="B325" s="191"/>
      <c r="C325" s="191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97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7" t="s">
        <v>42</v>
      </c>
      <c r="B358" s="187"/>
      <c r="C358" s="187"/>
      <c r="D358" s="187"/>
      <c r="E358" s="187"/>
      <c r="F358" s="187"/>
      <c r="G358" s="187"/>
    </row>
    <row r="359" spans="1:7" hidden="1" x14ac:dyDescent="0.2">
      <c r="A359" s="188" t="s">
        <v>53</v>
      </c>
      <c r="B359" s="188"/>
      <c r="C359" s="188"/>
      <c r="D359" s="188"/>
      <c r="E359" s="188"/>
      <c r="F359" s="188"/>
      <c r="G359" s="188"/>
    </row>
    <row r="360" spans="1:7" hidden="1" x14ac:dyDescent="0.2">
      <c r="A360" s="188" t="s">
        <v>153</v>
      </c>
      <c r="B360" s="188"/>
      <c r="C360" s="188"/>
      <c r="D360" s="188"/>
      <c r="E360" s="188"/>
      <c r="F360" s="188"/>
      <c r="G360" s="188"/>
    </row>
    <row r="361" spans="1:7" hidden="1" x14ac:dyDescent="0.2">
      <c r="A361" s="188" t="s">
        <v>113</v>
      </c>
      <c r="B361" s="188"/>
      <c r="C361" s="188"/>
      <c r="D361" s="188"/>
      <c r="E361" s="188"/>
      <c r="F361" s="188"/>
      <c r="G361" s="188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1" t="s">
        <v>20</v>
      </c>
      <c r="B364" s="191">
        <v>2018</v>
      </c>
      <c r="C364" s="191">
        <v>2019</v>
      </c>
      <c r="D364" s="191" t="s">
        <v>29</v>
      </c>
      <c r="E364" s="191"/>
      <c r="F364" s="191" t="s">
        <v>62</v>
      </c>
      <c r="G364" s="191"/>
    </row>
    <row r="365" spans="1:7" ht="19.5" hidden="1" customHeight="1" x14ac:dyDescent="0.2">
      <c r="A365" s="191"/>
      <c r="B365" s="191"/>
      <c r="C365" s="191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97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7" t="s">
        <v>42</v>
      </c>
      <c r="B397" s="187"/>
      <c r="C397" s="187"/>
      <c r="D397" s="187"/>
      <c r="E397" s="187"/>
      <c r="F397" s="187"/>
      <c r="G397" s="187"/>
    </row>
    <row r="398" spans="1:7" hidden="1" x14ac:dyDescent="0.2">
      <c r="A398" s="188" t="s">
        <v>53</v>
      </c>
      <c r="B398" s="188"/>
      <c r="C398" s="188"/>
      <c r="D398" s="188"/>
      <c r="E398" s="188"/>
      <c r="F398" s="188"/>
      <c r="G398" s="188"/>
    </row>
    <row r="399" spans="1:7" hidden="1" x14ac:dyDescent="0.2">
      <c r="A399" s="188" t="s">
        <v>154</v>
      </c>
      <c r="B399" s="188"/>
      <c r="C399" s="188"/>
      <c r="D399" s="188"/>
      <c r="E399" s="188"/>
      <c r="F399" s="188"/>
      <c r="G399" s="188"/>
    </row>
    <row r="400" spans="1:7" hidden="1" x14ac:dyDescent="0.2">
      <c r="A400" s="188" t="s">
        <v>113</v>
      </c>
      <c r="B400" s="188"/>
      <c r="C400" s="188"/>
      <c r="D400" s="188"/>
      <c r="E400" s="188"/>
      <c r="F400" s="188"/>
      <c r="G400" s="188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1" t="s">
        <v>20</v>
      </c>
      <c r="B403" s="191">
        <v>201</v>
      </c>
      <c r="C403" s="191">
        <v>2019</v>
      </c>
      <c r="D403" s="191" t="s">
        <v>29</v>
      </c>
      <c r="E403" s="191"/>
      <c r="F403" s="191" t="s">
        <v>62</v>
      </c>
      <c r="G403" s="191"/>
    </row>
    <row r="404" spans="1:7" ht="21" hidden="1" customHeight="1" x14ac:dyDescent="0.2">
      <c r="A404" s="191"/>
      <c r="B404" s="191"/>
      <c r="C404" s="191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97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7" t="s">
        <v>42</v>
      </c>
      <c r="B436" s="187"/>
      <c r="C436" s="187"/>
      <c r="D436" s="187"/>
      <c r="E436" s="187"/>
      <c r="F436" s="187"/>
      <c r="G436" s="187"/>
    </row>
    <row r="437" spans="1:7" hidden="1" x14ac:dyDescent="0.2">
      <c r="A437" s="188" t="s">
        <v>53</v>
      </c>
      <c r="B437" s="188"/>
      <c r="C437" s="188"/>
      <c r="D437" s="188"/>
      <c r="E437" s="188"/>
      <c r="F437" s="188"/>
      <c r="G437" s="188"/>
    </row>
    <row r="438" spans="1:7" hidden="1" x14ac:dyDescent="0.2">
      <c r="A438" s="188" t="s">
        <v>155</v>
      </c>
      <c r="B438" s="188"/>
      <c r="C438" s="188"/>
      <c r="D438" s="188"/>
      <c r="E438" s="188"/>
      <c r="F438" s="188"/>
      <c r="G438" s="188"/>
    </row>
    <row r="439" spans="1:7" hidden="1" x14ac:dyDescent="0.2">
      <c r="A439" s="188" t="s">
        <v>113</v>
      </c>
      <c r="B439" s="188"/>
      <c r="C439" s="188"/>
      <c r="D439" s="188"/>
      <c r="E439" s="188"/>
      <c r="F439" s="188"/>
      <c r="G439" s="188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1" t="s">
        <v>20</v>
      </c>
      <c r="B442" s="191">
        <v>2018</v>
      </c>
      <c r="C442" s="191">
        <v>2019</v>
      </c>
      <c r="D442" s="191" t="s">
        <v>29</v>
      </c>
      <c r="E442" s="191"/>
      <c r="F442" s="191" t="s">
        <v>62</v>
      </c>
      <c r="G442" s="191"/>
    </row>
    <row r="443" spans="1:7" ht="19.5" hidden="1" customHeight="1" x14ac:dyDescent="0.2">
      <c r="A443" s="191"/>
      <c r="B443" s="191"/>
      <c r="C443" s="191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97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7" t="s">
        <v>42</v>
      </c>
      <c r="B475" s="187"/>
      <c r="C475" s="187"/>
      <c r="D475" s="187"/>
      <c r="E475" s="187"/>
      <c r="F475" s="187"/>
      <c r="G475" s="187"/>
    </row>
    <row r="476" spans="1:7" hidden="1" x14ac:dyDescent="0.2">
      <c r="A476" s="188" t="s">
        <v>53</v>
      </c>
      <c r="B476" s="188"/>
      <c r="C476" s="188"/>
      <c r="D476" s="188"/>
      <c r="E476" s="188"/>
      <c r="F476" s="188"/>
      <c r="G476" s="188"/>
    </row>
    <row r="477" spans="1:7" hidden="1" x14ac:dyDescent="0.2">
      <c r="A477" s="188" t="s">
        <v>156</v>
      </c>
      <c r="B477" s="188"/>
      <c r="C477" s="188"/>
      <c r="D477" s="188"/>
      <c r="E477" s="188"/>
      <c r="F477" s="188"/>
      <c r="G477" s="188"/>
    </row>
    <row r="478" spans="1:7" hidden="1" x14ac:dyDescent="0.2">
      <c r="A478" s="188" t="s">
        <v>113</v>
      </c>
      <c r="B478" s="188"/>
      <c r="C478" s="188"/>
      <c r="D478" s="188"/>
      <c r="E478" s="188"/>
      <c r="F478" s="188"/>
      <c r="G478" s="188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1" t="s">
        <v>20</v>
      </c>
      <c r="B481" s="191">
        <v>2018</v>
      </c>
      <c r="C481" s="191">
        <v>2019</v>
      </c>
      <c r="D481" s="191" t="s">
        <v>29</v>
      </c>
      <c r="E481" s="191"/>
      <c r="F481" s="191" t="s">
        <v>62</v>
      </c>
      <c r="G481" s="191"/>
    </row>
    <row r="482" spans="1:7" ht="19.5" hidden="1" customHeight="1" x14ac:dyDescent="0.2">
      <c r="A482" s="191"/>
      <c r="B482" s="191"/>
      <c r="C482" s="191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97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horizont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opLeftCell="B1" zoomScale="80" zoomScaleNormal="80" workbookViewId="0">
      <selection activeCell="A5" sqref="A5:N5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bestFit="1" customWidth="1"/>
    <col min="9" max="9" width="5.5703125" customWidth="1"/>
    <col min="10" max="10" width="14.5703125" bestFit="1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x14ac:dyDescent="0.2">
      <c r="A3" s="188" t="s">
        <v>59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x14ac:dyDescent="0.2">
      <c r="A4" s="190" t="s">
        <v>167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x14ac:dyDescent="0.2">
      <c r="A5" s="188" t="s">
        <v>113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1" t="s">
        <v>33</v>
      </c>
      <c r="C7" s="191" t="s">
        <v>121</v>
      </c>
      <c r="D7" s="191"/>
      <c r="E7" s="191" t="s">
        <v>52</v>
      </c>
      <c r="F7" s="191"/>
      <c r="G7" s="191" t="s">
        <v>157</v>
      </c>
      <c r="H7" s="191"/>
      <c r="I7" s="191"/>
      <c r="J7" s="191"/>
      <c r="K7" s="191" t="s">
        <v>29</v>
      </c>
      <c r="L7" s="191"/>
      <c r="M7" s="191" t="s">
        <v>62</v>
      </c>
      <c r="N7" s="191"/>
    </row>
    <row r="8" spans="1:14" ht="32.25" customHeight="1" x14ac:dyDescent="0.2">
      <c r="A8" s="96"/>
      <c r="B8" s="191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90</v>
      </c>
      <c r="C9" s="48">
        <v>1630614021.3000002</v>
      </c>
      <c r="D9" s="48">
        <v>439260899.66999996</v>
      </c>
      <c r="E9" s="47">
        <v>1</v>
      </c>
      <c r="F9" s="63">
        <f t="shared" ref="F9:F46" si="0">(C9+D9)</f>
        <v>2069874920.9700003</v>
      </c>
      <c r="G9" s="48">
        <v>2023805694.8900001</v>
      </c>
      <c r="H9" s="48">
        <v>926979730.87</v>
      </c>
      <c r="I9" s="82">
        <v>1</v>
      </c>
      <c r="J9" s="63">
        <f t="shared" ref="J9:J46" si="1">(G9+H9)</f>
        <v>2950785425.7600002</v>
      </c>
      <c r="K9" s="48">
        <f>J9-F9</f>
        <v>880910504.78999996</v>
      </c>
      <c r="L9" s="94">
        <f>K9/F9*100</f>
        <v>42.558634624027484</v>
      </c>
      <c r="M9" s="61">
        <f>(F9/$F$47*100)</f>
        <v>23.958251419850608</v>
      </c>
      <c r="N9" s="61">
        <f>(J9/$J$47*100)</f>
        <v>27.657569732157562</v>
      </c>
    </row>
    <row r="10" spans="1:14" ht="15.95" customHeight="1" x14ac:dyDescent="0.2">
      <c r="A10" s="98"/>
      <c r="B10" s="52" t="s">
        <v>116</v>
      </c>
      <c r="C10" s="48">
        <v>39543384.57</v>
      </c>
      <c r="D10" s="48">
        <v>1249324995.99</v>
      </c>
      <c r="E10" s="47">
        <v>2</v>
      </c>
      <c r="F10" s="63">
        <f t="shared" si="0"/>
        <v>1288868380.5599999</v>
      </c>
      <c r="G10" s="48">
        <v>111469918.53</v>
      </c>
      <c r="H10" s="48">
        <v>1593126002.79</v>
      </c>
      <c r="I10" s="82">
        <v>2</v>
      </c>
      <c r="J10" s="63">
        <f t="shared" si="1"/>
        <v>1704595921.3199999</v>
      </c>
      <c r="K10" s="48">
        <f t="shared" ref="K10:K43" si="2">J10-F10</f>
        <v>415727540.75999999</v>
      </c>
      <c r="L10" s="94">
        <f t="shared" ref="L10:L43" si="3">K10/F10*100</f>
        <v>32.255236223528946</v>
      </c>
      <c r="M10" s="61">
        <f t="shared" ref="M10:M43" si="4">(F10/$F$47*100)</f>
        <v>14.918308539185263</v>
      </c>
      <c r="N10" s="61">
        <f t="shared" ref="N10:N43" si="5">(J10/$J$47*100)</f>
        <v>15.977095503959482</v>
      </c>
    </row>
    <row r="11" spans="1:14" ht="15.95" customHeight="1" x14ac:dyDescent="0.2">
      <c r="A11" s="98"/>
      <c r="B11" s="52" t="s">
        <v>122</v>
      </c>
      <c r="C11" s="48">
        <v>1023928767.4900001</v>
      </c>
      <c r="D11" s="48">
        <v>144135421.21000001</v>
      </c>
      <c r="E11" s="47">
        <v>3</v>
      </c>
      <c r="F11" s="63">
        <f t="shared" si="0"/>
        <v>1168064188.7</v>
      </c>
      <c r="G11" s="48">
        <v>985775159.30999994</v>
      </c>
      <c r="H11" s="48">
        <v>297937298.53999996</v>
      </c>
      <c r="I11" s="82">
        <v>3</v>
      </c>
      <c r="J11" s="63">
        <f t="shared" si="1"/>
        <v>1283712457.8499999</v>
      </c>
      <c r="K11" s="48">
        <f t="shared" si="2"/>
        <v>115648269.14999986</v>
      </c>
      <c r="L11" s="94">
        <f t="shared" si="3"/>
        <v>9.9008487948518376</v>
      </c>
      <c r="M11" s="61">
        <f t="shared" si="4"/>
        <v>13.520032164206325</v>
      </c>
      <c r="N11" s="61">
        <f t="shared" si="5"/>
        <v>12.032175063993781</v>
      </c>
    </row>
    <row r="12" spans="1:14" ht="15.95" customHeight="1" x14ac:dyDescent="0.2">
      <c r="A12" s="98"/>
      <c r="B12" s="52" t="s">
        <v>99</v>
      </c>
      <c r="C12" s="48">
        <v>724415435.13999987</v>
      </c>
      <c r="D12" s="48">
        <v>230313069.94999999</v>
      </c>
      <c r="E12" s="47">
        <v>4</v>
      </c>
      <c r="F12" s="63">
        <f t="shared" si="0"/>
        <v>954728505.08999991</v>
      </c>
      <c r="G12" s="48">
        <v>872928729.8499999</v>
      </c>
      <c r="H12" s="48">
        <v>215005913.73999998</v>
      </c>
      <c r="I12" s="82">
        <v>4</v>
      </c>
      <c r="J12" s="63">
        <f t="shared" si="1"/>
        <v>1087934643.5899999</v>
      </c>
      <c r="K12" s="48">
        <f t="shared" si="2"/>
        <v>133206138.5</v>
      </c>
      <c r="L12" s="94">
        <f t="shared" si="3"/>
        <v>13.952253210188061</v>
      </c>
      <c r="M12" s="61">
        <f t="shared" si="4"/>
        <v>11.050728394701807</v>
      </c>
      <c r="N12" s="61">
        <f t="shared" si="5"/>
        <v>10.197159036520103</v>
      </c>
    </row>
    <row r="13" spans="1:14" ht="15.95" customHeight="1" x14ac:dyDescent="0.2">
      <c r="A13" s="98"/>
      <c r="B13" s="52" t="s">
        <v>91</v>
      </c>
      <c r="C13" s="48">
        <v>542383545.22000003</v>
      </c>
      <c r="D13" s="48">
        <v>72224444.159999996</v>
      </c>
      <c r="E13" s="47">
        <v>5</v>
      </c>
      <c r="F13" s="63">
        <f t="shared" si="0"/>
        <v>614607989.38</v>
      </c>
      <c r="G13" s="48">
        <v>616518087.46000004</v>
      </c>
      <c r="H13" s="48">
        <v>124477661.38</v>
      </c>
      <c r="I13" s="82">
        <v>5</v>
      </c>
      <c r="J13" s="63">
        <f t="shared" si="1"/>
        <v>740995748.84000003</v>
      </c>
      <c r="K13" s="48">
        <f t="shared" si="2"/>
        <v>126387759.46000004</v>
      </c>
      <c r="L13" s="94">
        <f t="shared" si="3"/>
        <v>20.563962988423988</v>
      </c>
      <c r="M13" s="61">
        <f t="shared" si="4"/>
        <v>7.1139239308790723</v>
      </c>
      <c r="N13" s="61">
        <f t="shared" si="5"/>
        <v>6.9453174791576613</v>
      </c>
    </row>
    <row r="14" spans="1:14" ht="15.95" customHeight="1" x14ac:dyDescent="0.2">
      <c r="A14" s="98"/>
      <c r="B14" s="52" t="s">
        <v>96</v>
      </c>
      <c r="C14" s="48">
        <v>570011472.14999998</v>
      </c>
      <c r="D14" s="48">
        <v>42310665.609999999</v>
      </c>
      <c r="E14" s="47">
        <v>6</v>
      </c>
      <c r="F14" s="63">
        <f t="shared" si="0"/>
        <v>612322137.75999999</v>
      </c>
      <c r="G14" s="48">
        <v>670383789.21000004</v>
      </c>
      <c r="H14" s="48">
        <v>70195815.150000006</v>
      </c>
      <c r="I14" s="82">
        <v>6</v>
      </c>
      <c r="J14" s="63">
        <f t="shared" si="1"/>
        <v>740579604.36000001</v>
      </c>
      <c r="K14" s="48">
        <f t="shared" si="2"/>
        <v>128257466.60000002</v>
      </c>
      <c r="L14" s="94">
        <f t="shared" si="3"/>
        <v>20.946077022332094</v>
      </c>
      <c r="M14" s="61">
        <f t="shared" si="4"/>
        <v>7.0874658066390008</v>
      </c>
      <c r="N14" s="61">
        <f t="shared" si="5"/>
        <v>6.9414169769816052</v>
      </c>
    </row>
    <row r="15" spans="1:14" ht="15.95" customHeight="1" x14ac:dyDescent="0.2">
      <c r="A15" s="98"/>
      <c r="B15" s="52" t="s">
        <v>95</v>
      </c>
      <c r="C15" s="48">
        <v>9693002.0500000007</v>
      </c>
      <c r="D15" s="48">
        <v>344920554.71000004</v>
      </c>
      <c r="E15" s="47">
        <v>7</v>
      </c>
      <c r="F15" s="63">
        <f t="shared" si="0"/>
        <v>354613556.76000005</v>
      </c>
      <c r="G15" s="48">
        <v>13690269.199999999</v>
      </c>
      <c r="H15" s="48">
        <v>335980917.94</v>
      </c>
      <c r="I15" s="82">
        <v>7</v>
      </c>
      <c r="J15" s="63">
        <f t="shared" si="1"/>
        <v>349671187.13999999</v>
      </c>
      <c r="K15" s="48">
        <f t="shared" si="2"/>
        <v>-4942369.6200000644</v>
      </c>
      <c r="L15" s="94">
        <f t="shared" si="3"/>
        <v>-1.3937339748533712</v>
      </c>
      <c r="M15" s="61">
        <f t="shared" si="4"/>
        <v>4.1045575574016446</v>
      </c>
      <c r="N15" s="61">
        <f t="shared" si="5"/>
        <v>3.2774512023896154</v>
      </c>
    </row>
    <row r="16" spans="1:14" ht="15.95" customHeight="1" x14ac:dyDescent="0.2">
      <c r="A16" s="98"/>
      <c r="B16" s="52" t="s">
        <v>79</v>
      </c>
      <c r="C16" s="48">
        <v>70854123.949999988</v>
      </c>
      <c r="D16" s="48">
        <v>139273411.19000003</v>
      </c>
      <c r="E16" s="47">
        <v>9</v>
      </c>
      <c r="F16" s="63">
        <f t="shared" si="0"/>
        <v>210127535.14000002</v>
      </c>
      <c r="G16" s="48">
        <v>74039259.939999998</v>
      </c>
      <c r="H16" s="48">
        <v>159695045.13999999</v>
      </c>
      <c r="I16" s="82">
        <v>8</v>
      </c>
      <c r="J16" s="63">
        <f t="shared" si="1"/>
        <v>233734305.07999998</v>
      </c>
      <c r="K16" s="48">
        <f t="shared" si="2"/>
        <v>23606769.939999968</v>
      </c>
      <c r="L16" s="94">
        <f t="shared" si="3"/>
        <v>11.2344961950235</v>
      </c>
      <c r="M16" s="61">
        <f t="shared" si="4"/>
        <v>2.4321703046473981</v>
      </c>
      <c r="N16" s="61">
        <f t="shared" si="5"/>
        <v>2.1907803885409578</v>
      </c>
    </row>
    <row r="17" spans="1:14" ht="15.95" customHeight="1" x14ac:dyDescent="0.2">
      <c r="A17" s="98"/>
      <c r="B17" s="52" t="s">
        <v>89</v>
      </c>
      <c r="C17" s="48">
        <v>70971165.359999999</v>
      </c>
      <c r="D17" s="48">
        <v>164748022.88</v>
      </c>
      <c r="E17" s="47">
        <v>8</v>
      </c>
      <c r="F17" s="63">
        <f t="shared" si="0"/>
        <v>235719188.24000001</v>
      </c>
      <c r="G17" s="48">
        <v>61444698.200000003</v>
      </c>
      <c r="H17" s="48">
        <v>172151144.74000001</v>
      </c>
      <c r="I17" s="82">
        <v>9</v>
      </c>
      <c r="J17" s="63">
        <f t="shared" si="1"/>
        <v>233595842.94</v>
      </c>
      <c r="K17" s="48">
        <f t="shared" si="2"/>
        <v>-2123345.3000000119</v>
      </c>
      <c r="L17" s="94">
        <f t="shared" si="3"/>
        <v>-0.90079442231834994</v>
      </c>
      <c r="M17" s="61">
        <f t="shared" si="4"/>
        <v>2.728386879382295</v>
      </c>
      <c r="N17" s="61">
        <f t="shared" si="5"/>
        <v>2.1894825895689007</v>
      </c>
    </row>
    <row r="18" spans="1:14" ht="15.95" customHeight="1" x14ac:dyDescent="0.2">
      <c r="A18" s="98"/>
      <c r="B18" s="52" t="s">
        <v>93</v>
      </c>
      <c r="C18" s="48">
        <v>174177594.81999999</v>
      </c>
      <c r="D18" s="48">
        <v>132140.49</v>
      </c>
      <c r="E18" s="47">
        <v>10</v>
      </c>
      <c r="F18" s="63">
        <f t="shared" si="0"/>
        <v>174309735.31</v>
      </c>
      <c r="G18" s="48">
        <v>183624936.19</v>
      </c>
      <c r="H18" s="48">
        <v>1008269.88</v>
      </c>
      <c r="I18" s="82">
        <v>10</v>
      </c>
      <c r="J18" s="63">
        <f t="shared" si="1"/>
        <v>184633206.06999999</v>
      </c>
      <c r="K18" s="48">
        <f t="shared" si="2"/>
        <v>10323470.75999999</v>
      </c>
      <c r="L18" s="94">
        <f t="shared" si="3"/>
        <v>5.9224866251103423</v>
      </c>
      <c r="M18" s="61">
        <f t="shared" si="4"/>
        <v>2.017588802673898</v>
      </c>
      <c r="N18" s="61">
        <f t="shared" si="5"/>
        <v>1.7305581514581385</v>
      </c>
    </row>
    <row r="19" spans="1:14" ht="15.95" customHeight="1" x14ac:dyDescent="0.2">
      <c r="A19" s="98"/>
      <c r="B19" s="52" t="s">
        <v>78</v>
      </c>
      <c r="C19" s="48">
        <v>152568993.91000003</v>
      </c>
      <c r="D19" s="48">
        <v>72955.12</v>
      </c>
      <c r="E19" s="47">
        <v>11</v>
      </c>
      <c r="F19" s="63">
        <f t="shared" si="0"/>
        <v>152641949.03000003</v>
      </c>
      <c r="G19" s="48">
        <v>177509953.46000001</v>
      </c>
      <c r="H19" s="48">
        <v>33403.960000000006</v>
      </c>
      <c r="I19" s="82">
        <v>11</v>
      </c>
      <c r="J19" s="63">
        <f t="shared" si="1"/>
        <v>177543357.42000002</v>
      </c>
      <c r="K19" s="48">
        <f t="shared" si="2"/>
        <v>24901408.389999986</v>
      </c>
      <c r="L19" s="94">
        <f t="shared" si="3"/>
        <v>16.31360746389965</v>
      </c>
      <c r="M19" s="61">
        <f t="shared" si="4"/>
        <v>1.7667899422458708</v>
      </c>
      <c r="N19" s="61">
        <f t="shared" si="5"/>
        <v>1.66410534139747</v>
      </c>
    </row>
    <row r="20" spans="1:14" ht="15.95" customHeight="1" x14ac:dyDescent="0.2">
      <c r="A20" s="98"/>
      <c r="B20" s="52" t="s">
        <v>101</v>
      </c>
      <c r="C20" s="48">
        <v>73302012.789999992</v>
      </c>
      <c r="D20" s="48">
        <v>0</v>
      </c>
      <c r="E20" s="47">
        <v>15</v>
      </c>
      <c r="F20" s="63">
        <f t="shared" si="0"/>
        <v>73302012.789999992</v>
      </c>
      <c r="G20" s="48">
        <v>116841543.48000002</v>
      </c>
      <c r="H20" s="48">
        <v>0</v>
      </c>
      <c r="I20" s="82">
        <v>12</v>
      </c>
      <c r="J20" s="63">
        <f t="shared" si="1"/>
        <v>116841543.48000002</v>
      </c>
      <c r="K20" s="48">
        <f t="shared" si="2"/>
        <v>43539530.690000027</v>
      </c>
      <c r="L20" s="94">
        <f t="shared" si="3"/>
        <v>59.39745585804674</v>
      </c>
      <c r="M20" s="61">
        <f t="shared" si="4"/>
        <v>0.84845129249690454</v>
      </c>
      <c r="N20" s="61">
        <f t="shared" si="5"/>
        <v>1.0951501617840294</v>
      </c>
    </row>
    <row r="21" spans="1:14" ht="15.95" customHeight="1" x14ac:dyDescent="0.2">
      <c r="A21" s="98"/>
      <c r="B21" s="52" t="s">
        <v>107</v>
      </c>
      <c r="C21" s="48">
        <v>85897072.799999982</v>
      </c>
      <c r="D21" s="48">
        <v>0</v>
      </c>
      <c r="E21" s="47">
        <v>13</v>
      </c>
      <c r="F21" s="63">
        <f t="shared" si="0"/>
        <v>85897072.799999982</v>
      </c>
      <c r="G21" s="48">
        <v>115935972.15000001</v>
      </c>
      <c r="H21" s="48">
        <v>0</v>
      </c>
      <c r="I21" s="82">
        <v>13</v>
      </c>
      <c r="J21" s="63">
        <f t="shared" si="1"/>
        <v>115935972.15000001</v>
      </c>
      <c r="K21" s="48">
        <f t="shared" si="2"/>
        <v>30038899.350000024</v>
      </c>
      <c r="L21" s="94">
        <f t="shared" si="3"/>
        <v>34.970806770030038</v>
      </c>
      <c r="M21" s="61">
        <f t="shared" si="4"/>
        <v>0.9942357605875054</v>
      </c>
      <c r="N21" s="61">
        <f t="shared" si="5"/>
        <v>1.0866622853060346</v>
      </c>
    </row>
    <row r="22" spans="1:14" ht="15.95" customHeight="1" x14ac:dyDescent="0.2">
      <c r="A22" s="98"/>
      <c r="B22" s="52" t="s">
        <v>80</v>
      </c>
      <c r="C22" s="48">
        <v>57702071.740000002</v>
      </c>
      <c r="D22" s="48">
        <v>1563313.0899999999</v>
      </c>
      <c r="E22" s="47">
        <v>17</v>
      </c>
      <c r="F22" s="63">
        <f t="shared" si="0"/>
        <v>59265384.829999998</v>
      </c>
      <c r="G22" s="48">
        <v>100845139.55</v>
      </c>
      <c r="H22" s="48">
        <v>1727185.24</v>
      </c>
      <c r="I22" s="82">
        <v>14</v>
      </c>
      <c r="J22" s="63">
        <f t="shared" si="1"/>
        <v>102572324.78999999</v>
      </c>
      <c r="K22" s="48">
        <f t="shared" si="2"/>
        <v>43306939.959999993</v>
      </c>
      <c r="L22" s="94">
        <f t="shared" si="3"/>
        <v>73.072907708646355</v>
      </c>
      <c r="M22" s="61">
        <f t="shared" si="4"/>
        <v>0.68598105898395956</v>
      </c>
      <c r="N22" s="61">
        <f t="shared" si="5"/>
        <v>0.96140546198416643</v>
      </c>
    </row>
    <row r="23" spans="1:14" ht="15.95" customHeight="1" x14ac:dyDescent="0.2">
      <c r="A23" s="98"/>
      <c r="B23" s="51" t="s">
        <v>115</v>
      </c>
      <c r="C23" s="48">
        <v>104518375.88</v>
      </c>
      <c r="D23" s="48">
        <v>757364.59000000008</v>
      </c>
      <c r="E23" s="47">
        <v>12</v>
      </c>
      <c r="F23" s="63">
        <f t="shared" si="0"/>
        <v>105275740.47</v>
      </c>
      <c r="G23" s="48">
        <v>100877087.69</v>
      </c>
      <c r="H23" s="48">
        <v>-1004163.3999999999</v>
      </c>
      <c r="I23" s="82">
        <v>15</v>
      </c>
      <c r="J23" s="63">
        <f t="shared" si="1"/>
        <v>99872924.289999992</v>
      </c>
      <c r="K23" s="48">
        <f t="shared" si="2"/>
        <v>-5402816.1800000072</v>
      </c>
      <c r="L23" s="94">
        <f t="shared" si="3"/>
        <v>-5.1320619127249225</v>
      </c>
      <c r="M23" s="61">
        <f t="shared" si="4"/>
        <v>1.2185386822355522</v>
      </c>
      <c r="N23" s="61">
        <f t="shared" si="5"/>
        <v>0.93610411105840685</v>
      </c>
    </row>
    <row r="24" spans="1:14" ht="15.95" customHeight="1" x14ac:dyDescent="0.2">
      <c r="A24" s="98"/>
      <c r="B24" s="52" t="s">
        <v>114</v>
      </c>
      <c r="C24" s="48">
        <v>79890525.569999993</v>
      </c>
      <c r="D24" s="48">
        <v>1130289.69</v>
      </c>
      <c r="E24" s="47">
        <v>14</v>
      </c>
      <c r="F24" s="63">
        <f t="shared" si="0"/>
        <v>81020815.25999999</v>
      </c>
      <c r="G24" s="48">
        <v>72709539.829999998</v>
      </c>
      <c r="H24" s="48">
        <v>254583.28999999998</v>
      </c>
      <c r="I24" s="82">
        <v>16</v>
      </c>
      <c r="J24" s="63">
        <f t="shared" si="1"/>
        <v>72964123.120000005</v>
      </c>
      <c r="K24" s="48">
        <f t="shared" si="2"/>
        <v>-8056692.1399999857</v>
      </c>
      <c r="L24" s="94">
        <f t="shared" si="3"/>
        <v>-9.9439781174080313</v>
      </c>
      <c r="M24" s="61">
        <f t="shared" si="4"/>
        <v>0.93779437712627012</v>
      </c>
      <c r="N24" s="61">
        <f t="shared" si="5"/>
        <v>0.68388921319732154</v>
      </c>
    </row>
    <row r="25" spans="1:14" ht="15.95" customHeight="1" x14ac:dyDescent="0.2">
      <c r="A25" s="98"/>
      <c r="B25" s="52" t="s">
        <v>81</v>
      </c>
      <c r="C25" s="48">
        <v>51560186.32</v>
      </c>
      <c r="D25" s="48">
        <v>2935402.6399999997</v>
      </c>
      <c r="E25" s="47">
        <v>18</v>
      </c>
      <c r="F25" s="63">
        <f t="shared" si="0"/>
        <v>54495588.960000001</v>
      </c>
      <c r="G25" s="48">
        <v>68380769.530000001</v>
      </c>
      <c r="H25" s="48">
        <v>84897.19</v>
      </c>
      <c r="I25" s="82">
        <v>17</v>
      </c>
      <c r="J25" s="63">
        <f t="shared" si="1"/>
        <v>68465666.719999999</v>
      </c>
      <c r="K25" s="48">
        <f t="shared" si="2"/>
        <v>13970077.759999998</v>
      </c>
      <c r="L25" s="94">
        <f t="shared" si="3"/>
        <v>25.635245029196941</v>
      </c>
      <c r="M25" s="61">
        <f t="shared" si="4"/>
        <v>0.63077194102369549</v>
      </c>
      <c r="N25" s="61">
        <f t="shared" si="5"/>
        <v>0.64172539793514394</v>
      </c>
    </row>
    <row r="26" spans="1:14" ht="15.95" customHeight="1" x14ac:dyDescent="0.2">
      <c r="A26" s="98"/>
      <c r="B26" s="52" t="s">
        <v>100</v>
      </c>
      <c r="C26" s="48">
        <v>972235.79</v>
      </c>
      <c r="D26" s="48">
        <v>38902849.799999997</v>
      </c>
      <c r="E26" s="47">
        <v>21</v>
      </c>
      <c r="F26" s="63">
        <f t="shared" si="0"/>
        <v>39875085.589999996</v>
      </c>
      <c r="G26" s="48">
        <v>5310216.42</v>
      </c>
      <c r="H26" s="48">
        <v>48430094.030000001</v>
      </c>
      <c r="I26" s="82">
        <v>18</v>
      </c>
      <c r="J26" s="63">
        <f t="shared" si="1"/>
        <v>53740310.450000003</v>
      </c>
      <c r="K26" s="48">
        <f t="shared" si="2"/>
        <v>13865224.860000007</v>
      </c>
      <c r="L26" s="94">
        <f t="shared" si="3"/>
        <v>34.771649150960499</v>
      </c>
      <c r="M26" s="61">
        <f t="shared" si="4"/>
        <v>0.46154350500830488</v>
      </c>
      <c r="N26" s="61">
        <f t="shared" si="5"/>
        <v>0.50370534255836474</v>
      </c>
    </row>
    <row r="27" spans="1:14" ht="15.95" customHeight="1" x14ac:dyDescent="0.2">
      <c r="A27" s="98"/>
      <c r="B27" s="52" t="s">
        <v>83</v>
      </c>
      <c r="C27" s="48">
        <v>45025636.840000004</v>
      </c>
      <c r="D27" s="48">
        <v>0</v>
      </c>
      <c r="E27" s="47">
        <v>19</v>
      </c>
      <c r="F27" s="63">
        <f t="shared" si="0"/>
        <v>45025636.840000004</v>
      </c>
      <c r="G27" s="48">
        <v>53081771.890000001</v>
      </c>
      <c r="H27" s="48">
        <v>0</v>
      </c>
      <c r="I27" s="82">
        <v>19</v>
      </c>
      <c r="J27" s="63">
        <f t="shared" si="1"/>
        <v>53081771.890000001</v>
      </c>
      <c r="K27" s="48">
        <f t="shared" si="2"/>
        <v>8056135.049999997</v>
      </c>
      <c r="L27" s="94">
        <f t="shared" si="3"/>
        <v>17.892328938350662</v>
      </c>
      <c r="M27" s="61">
        <f t="shared" si="4"/>
        <v>0.52115976517367668</v>
      </c>
      <c r="N27" s="61">
        <f t="shared" si="5"/>
        <v>0.49753289234036091</v>
      </c>
    </row>
    <row r="28" spans="1:14" ht="15.95" customHeight="1" x14ac:dyDescent="0.2">
      <c r="A28" s="98"/>
      <c r="B28" s="51" t="s">
        <v>109</v>
      </c>
      <c r="C28" s="48">
        <v>0</v>
      </c>
      <c r="D28" s="48">
        <v>40489408.039999999</v>
      </c>
      <c r="E28" s="47">
        <v>20</v>
      </c>
      <c r="F28" s="63">
        <f t="shared" si="0"/>
        <v>40489408.039999999</v>
      </c>
      <c r="G28" s="48">
        <v>0</v>
      </c>
      <c r="H28" s="48">
        <v>51581813.75</v>
      </c>
      <c r="I28" s="82">
        <v>20</v>
      </c>
      <c r="J28" s="63">
        <f t="shared" si="1"/>
        <v>51581813.75</v>
      </c>
      <c r="K28" s="48">
        <f t="shared" si="2"/>
        <v>11092405.710000001</v>
      </c>
      <c r="L28" s="94">
        <f t="shared" si="3"/>
        <v>27.395820899731781</v>
      </c>
      <c r="M28" s="61">
        <f t="shared" si="4"/>
        <v>0.46865412389684213</v>
      </c>
      <c r="N28" s="61">
        <f t="shared" si="5"/>
        <v>0.48347385690857159</v>
      </c>
    </row>
    <row r="29" spans="1:14" ht="15.95" customHeight="1" x14ac:dyDescent="0.2">
      <c r="A29" s="98"/>
      <c r="B29" s="52" t="s">
        <v>110</v>
      </c>
      <c r="C29" s="48">
        <v>0</v>
      </c>
      <c r="D29" s="48">
        <v>33918150.759999998</v>
      </c>
      <c r="E29" s="47">
        <v>22</v>
      </c>
      <c r="F29" s="63">
        <f t="shared" si="0"/>
        <v>33918150.759999998</v>
      </c>
      <c r="G29" s="48">
        <v>48595571.740000002</v>
      </c>
      <c r="H29" s="48">
        <v>0</v>
      </c>
      <c r="I29" s="82">
        <v>21</v>
      </c>
      <c r="J29" s="63">
        <f t="shared" si="1"/>
        <v>48595571.740000002</v>
      </c>
      <c r="K29" s="48">
        <f t="shared" si="2"/>
        <v>14677420.980000004</v>
      </c>
      <c r="L29" s="94">
        <f t="shared" si="3"/>
        <v>43.273057790960785</v>
      </c>
      <c r="M29" s="61">
        <f t="shared" si="4"/>
        <v>0.39259356948180291</v>
      </c>
      <c r="N29" s="61">
        <f t="shared" si="5"/>
        <v>0.45548395431936489</v>
      </c>
    </row>
    <row r="30" spans="1:14" ht="15.95" customHeight="1" x14ac:dyDescent="0.2">
      <c r="A30" s="98"/>
      <c r="B30" s="52" t="s">
        <v>103</v>
      </c>
      <c r="C30" s="48">
        <v>6870842.5499999989</v>
      </c>
      <c r="D30" s="48">
        <v>63054779.490000002</v>
      </c>
      <c r="E30" s="47">
        <v>16</v>
      </c>
      <c r="F30" s="63">
        <f t="shared" si="0"/>
        <v>69925622.040000007</v>
      </c>
      <c r="G30" s="48">
        <v>2767656.23</v>
      </c>
      <c r="H30" s="48">
        <v>39549549.380000003</v>
      </c>
      <c r="I30" s="82">
        <v>22</v>
      </c>
      <c r="J30" s="63">
        <f t="shared" si="1"/>
        <v>42317205.609999999</v>
      </c>
      <c r="K30" s="48">
        <f t="shared" si="2"/>
        <v>-27608416.430000007</v>
      </c>
      <c r="L30" s="94">
        <f t="shared" si="3"/>
        <v>-39.482546775496665</v>
      </c>
      <c r="M30" s="61">
        <f t="shared" si="4"/>
        <v>0.80937046801778623</v>
      </c>
      <c r="N30" s="61">
        <f t="shared" si="5"/>
        <v>0.39663713085040059</v>
      </c>
    </row>
    <row r="31" spans="1:14" ht="15.95" customHeight="1" x14ac:dyDescent="0.2">
      <c r="A31" s="98"/>
      <c r="B31" s="52" t="s">
        <v>119</v>
      </c>
      <c r="C31" s="48">
        <v>23739361.520000003</v>
      </c>
      <c r="D31" s="48">
        <v>41784.800000000003</v>
      </c>
      <c r="E31" s="47">
        <v>23</v>
      </c>
      <c r="F31" s="63">
        <f t="shared" si="0"/>
        <v>23781146.320000004</v>
      </c>
      <c r="G31" s="48">
        <v>35266814.850000001</v>
      </c>
      <c r="H31" s="48">
        <v>162162.60999999999</v>
      </c>
      <c r="I31" s="82">
        <v>23</v>
      </c>
      <c r="J31" s="63">
        <f t="shared" si="1"/>
        <v>35428977.460000001</v>
      </c>
      <c r="K31" s="48">
        <f t="shared" si="2"/>
        <v>11647831.139999997</v>
      </c>
      <c r="L31" s="94">
        <f t="shared" si="3"/>
        <v>48.97926695066058</v>
      </c>
      <c r="M31" s="61">
        <f t="shared" si="4"/>
        <v>0.27526044052933041</v>
      </c>
      <c r="N31" s="61">
        <f t="shared" si="5"/>
        <v>0.33207410002935478</v>
      </c>
    </row>
    <row r="32" spans="1:14" ht="15.95" customHeight="1" x14ac:dyDescent="0.2">
      <c r="A32" s="98"/>
      <c r="B32" s="52" t="s">
        <v>124</v>
      </c>
      <c r="C32" s="48">
        <v>12160393.699999999</v>
      </c>
      <c r="D32" s="48">
        <v>0</v>
      </c>
      <c r="E32" s="47">
        <v>28</v>
      </c>
      <c r="F32" s="63">
        <f t="shared" si="0"/>
        <v>12160393.699999999</v>
      </c>
      <c r="G32" s="48">
        <v>32472826.009999998</v>
      </c>
      <c r="H32" s="48">
        <v>232851</v>
      </c>
      <c r="I32" s="82">
        <v>24</v>
      </c>
      <c r="J32" s="63">
        <f t="shared" si="1"/>
        <v>32705677.009999998</v>
      </c>
      <c r="K32" s="48">
        <f t="shared" si="2"/>
        <v>20545283.309999999</v>
      </c>
      <c r="L32" s="94">
        <f t="shared" si="3"/>
        <v>168.95245184372607</v>
      </c>
      <c r="M32" s="61">
        <f t="shared" si="4"/>
        <v>0.14075332121635475</v>
      </c>
      <c r="N32" s="61">
        <f t="shared" si="5"/>
        <v>0.30654873602289134</v>
      </c>
    </row>
    <row r="33" spans="1:14" ht="15.95" customHeight="1" x14ac:dyDescent="0.2">
      <c r="A33" s="98"/>
      <c r="B33" s="52" t="s">
        <v>118</v>
      </c>
      <c r="C33" s="48">
        <v>20311860.649999999</v>
      </c>
      <c r="D33" s="48">
        <v>0</v>
      </c>
      <c r="E33" s="47">
        <v>24</v>
      </c>
      <c r="F33" s="63">
        <f t="shared" si="0"/>
        <v>20311860.649999999</v>
      </c>
      <c r="G33" s="48">
        <v>22809098.609999999</v>
      </c>
      <c r="H33" s="48">
        <v>439589.04</v>
      </c>
      <c r="I33" s="82">
        <v>25</v>
      </c>
      <c r="J33" s="63">
        <f t="shared" si="1"/>
        <v>23248687.649999999</v>
      </c>
      <c r="K33" s="48">
        <f t="shared" si="2"/>
        <v>2936827</v>
      </c>
      <c r="L33" s="94">
        <f t="shared" si="3"/>
        <v>14.458680327742405</v>
      </c>
      <c r="M33" s="61">
        <f t="shared" si="4"/>
        <v>0.23510438207040013</v>
      </c>
      <c r="N33" s="61">
        <f t="shared" si="5"/>
        <v>0.21790883005171902</v>
      </c>
    </row>
    <row r="34" spans="1:14" ht="15.95" customHeight="1" x14ac:dyDescent="0.2">
      <c r="A34" s="98"/>
      <c r="B34" s="52" t="s">
        <v>92</v>
      </c>
      <c r="C34" s="48">
        <v>12782739.09</v>
      </c>
      <c r="D34" s="48">
        <v>0</v>
      </c>
      <c r="E34" s="47">
        <v>27</v>
      </c>
      <c r="F34" s="63">
        <f t="shared" si="0"/>
        <v>12782739.09</v>
      </c>
      <c r="G34" s="48">
        <v>13883189.52</v>
      </c>
      <c r="H34" s="48">
        <v>7845446.9799999995</v>
      </c>
      <c r="I34" s="82">
        <v>26</v>
      </c>
      <c r="J34" s="63">
        <f t="shared" si="1"/>
        <v>21728636.5</v>
      </c>
      <c r="K34" s="48">
        <f t="shared" si="2"/>
        <v>8945897.4100000001</v>
      </c>
      <c r="L34" s="94">
        <f t="shared" si="3"/>
        <v>69.98419780779551</v>
      </c>
      <c r="M34" s="61">
        <f t="shared" si="4"/>
        <v>0.14795680350050053</v>
      </c>
      <c r="N34" s="61">
        <f t="shared" si="5"/>
        <v>0.20366146380456357</v>
      </c>
    </row>
    <row r="35" spans="1:14" ht="15.95" customHeight="1" x14ac:dyDescent="0.2">
      <c r="A35" s="98"/>
      <c r="B35" s="52" t="s">
        <v>98</v>
      </c>
      <c r="C35" s="48">
        <v>19768727.700000003</v>
      </c>
      <c r="D35" s="48">
        <v>0</v>
      </c>
      <c r="E35" s="47">
        <v>25</v>
      </c>
      <c r="F35" s="63">
        <f t="shared" si="0"/>
        <v>19768727.700000003</v>
      </c>
      <c r="G35" s="48">
        <v>18514103.939999998</v>
      </c>
      <c r="H35" s="48">
        <v>0</v>
      </c>
      <c r="I35" s="82">
        <v>27</v>
      </c>
      <c r="J35" s="63">
        <f t="shared" si="1"/>
        <v>18514103.939999998</v>
      </c>
      <c r="K35" s="48">
        <f t="shared" si="2"/>
        <v>-1254623.7600000054</v>
      </c>
      <c r="L35" s="94">
        <f t="shared" si="3"/>
        <v>-6.3465073677958808</v>
      </c>
      <c r="M35" s="61">
        <f t="shared" si="4"/>
        <v>0.22881776270095194</v>
      </c>
      <c r="N35" s="61">
        <f t="shared" si="5"/>
        <v>0.17353180488109493</v>
      </c>
    </row>
    <row r="36" spans="1:14" ht="15.95" customHeight="1" x14ac:dyDescent="0.2">
      <c r="A36" s="98"/>
      <c r="B36" s="52" t="s">
        <v>82</v>
      </c>
      <c r="C36" s="48">
        <v>11323310</v>
      </c>
      <c r="D36" s="48">
        <v>0</v>
      </c>
      <c r="E36" s="47">
        <v>29</v>
      </c>
      <c r="F36" s="63">
        <f t="shared" si="0"/>
        <v>11323310</v>
      </c>
      <c r="G36" s="48">
        <v>13024536.09</v>
      </c>
      <c r="H36" s="48">
        <v>0</v>
      </c>
      <c r="I36" s="82">
        <v>28</v>
      </c>
      <c r="J36" s="63">
        <f t="shared" si="1"/>
        <v>13024536.09</v>
      </c>
      <c r="K36" s="48">
        <f t="shared" si="2"/>
        <v>1701226.0899999999</v>
      </c>
      <c r="L36" s="94">
        <f t="shared" si="3"/>
        <v>15.024105937221535</v>
      </c>
      <c r="M36" s="61">
        <f t="shared" si="4"/>
        <v>0.1310643001354769</v>
      </c>
      <c r="N36" s="61">
        <f t="shared" si="5"/>
        <v>0.12207834971443179</v>
      </c>
    </row>
    <row r="37" spans="1:14" ht="15.95" customHeight="1" x14ac:dyDescent="0.2">
      <c r="A37" s="98"/>
      <c r="B37" s="52" t="s">
        <v>123</v>
      </c>
      <c r="C37" s="48">
        <v>554094.63000000012</v>
      </c>
      <c r="D37" s="48">
        <v>0</v>
      </c>
      <c r="E37" s="47">
        <v>30</v>
      </c>
      <c r="F37" s="63">
        <f t="shared" si="0"/>
        <v>554094.63000000012</v>
      </c>
      <c r="G37" s="48">
        <v>8933691.6500000004</v>
      </c>
      <c r="H37" s="48">
        <v>9943.0300000000007</v>
      </c>
      <c r="I37" s="82">
        <v>29</v>
      </c>
      <c r="J37" s="63">
        <f t="shared" si="1"/>
        <v>8943634.6799999997</v>
      </c>
      <c r="K37" s="48">
        <f t="shared" si="2"/>
        <v>8389540.0499999989</v>
      </c>
      <c r="L37" s="94">
        <f t="shared" si="3"/>
        <v>1514.098783090534</v>
      </c>
      <c r="M37" s="61">
        <f t="shared" si="4"/>
        <v>6.4134978985628793E-3</v>
      </c>
      <c r="N37" s="61">
        <f t="shared" si="5"/>
        <v>8.3828257270632672E-2</v>
      </c>
    </row>
    <row r="38" spans="1:14" ht="15.95" customHeight="1" x14ac:dyDescent="0.2">
      <c r="A38" s="98"/>
      <c r="B38" s="52" t="s">
        <v>163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1652327.26</v>
      </c>
      <c r="H38" s="48">
        <v>0</v>
      </c>
      <c r="I38" s="82">
        <v>30</v>
      </c>
      <c r="J38" s="63">
        <f t="shared" si="1"/>
        <v>1652327.26</v>
      </c>
      <c r="K38" s="48">
        <f t="shared" si="2"/>
        <v>1652327.26</v>
      </c>
      <c r="L38" s="94" t="e">
        <f t="shared" si="3"/>
        <v>#DIV/0!</v>
      </c>
      <c r="M38" s="61">
        <f t="shared" si="4"/>
        <v>0</v>
      </c>
      <c r="N38" s="61">
        <f t="shared" si="5"/>
        <v>1.5487183857845093E-2</v>
      </c>
    </row>
    <row r="39" spans="1:14" ht="15.95" customHeight="1" x14ac:dyDescent="0.2">
      <c r="A39" s="98"/>
      <c r="B39" s="52" t="s">
        <v>84</v>
      </c>
      <c r="C39" s="48">
        <v>14456592.049999999</v>
      </c>
      <c r="D39" s="48">
        <v>0</v>
      </c>
      <c r="E39" s="47">
        <v>26</v>
      </c>
      <c r="F39" s="63">
        <f t="shared" si="0"/>
        <v>14456592.049999999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-14456592.049999999</v>
      </c>
      <c r="L39" s="94">
        <f t="shared" si="3"/>
        <v>-100</v>
      </c>
      <c r="M39" s="61">
        <f t="shared" si="4"/>
        <v>0.16733120610292829</v>
      </c>
      <c r="N39" s="61">
        <f t="shared" si="5"/>
        <v>0</v>
      </c>
    </row>
    <row r="40" spans="1:14" ht="15.95" customHeight="1" x14ac:dyDescent="0.2">
      <c r="A40" s="98"/>
      <c r="B40" s="52" t="s">
        <v>88</v>
      </c>
      <c r="C40" s="48">
        <v>0</v>
      </c>
      <c r="D40" s="48">
        <v>0</v>
      </c>
      <c r="E40" s="47">
        <v>31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85</v>
      </c>
      <c r="C41" s="48">
        <v>0</v>
      </c>
      <c r="D41" s="48">
        <v>0</v>
      </c>
      <c r="E41" s="47">
        <v>32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33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34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102</v>
      </c>
      <c r="C44" s="48">
        <v>0</v>
      </c>
      <c r="D44" s="48">
        <v>0</v>
      </c>
      <c r="E44" s="47">
        <v>35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120</v>
      </c>
      <c r="C45" s="48">
        <v>0</v>
      </c>
      <c r="D45" s="48">
        <v>0</v>
      </c>
      <c r="E45" s="47">
        <v>36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105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5629997545.579999</v>
      </c>
      <c r="D47" s="66">
        <f>SUM(D9:D46)</f>
        <v>3009509923.8800006</v>
      </c>
      <c r="E47" s="66"/>
      <c r="F47" s="66">
        <f>SUM(F9:F46)</f>
        <v>8639507469.460001</v>
      </c>
      <c r="G47" s="66">
        <f>SUM(G9:G46)</f>
        <v>6623092352.6799984</v>
      </c>
      <c r="H47" s="66">
        <f>SUM(H9:H46)</f>
        <v>4045905156.2700005</v>
      </c>
      <c r="I47" s="66"/>
      <c r="J47" s="66">
        <f>SUM(J9:J46)</f>
        <v>10668997508.950003</v>
      </c>
      <c r="K47" s="66">
        <f>J47-F47</f>
        <v>2029490039.4900017</v>
      </c>
      <c r="L47" s="95">
        <f>K47/F47*100</f>
        <v>23.490807163071437</v>
      </c>
      <c r="M47" s="67">
        <f>SUM(M9:M46)</f>
        <v>100</v>
      </c>
      <c r="N47" s="67">
        <f>SUM(N9:N46)</f>
        <v>99.999999999999972</v>
      </c>
    </row>
    <row r="48" spans="1:14" x14ac:dyDescent="0.2">
      <c r="A48" s="6"/>
      <c r="B48" s="81" t="s">
        <v>97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1:14" ht="20.25" hidden="1" x14ac:dyDescent="0.3">
      <c r="A57" s="187" t="s">
        <v>42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hidden="1" x14ac:dyDescent="0.2">
      <c r="A58" s="188" t="s">
        <v>59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</row>
    <row r="59" spans="1:14" hidden="1" x14ac:dyDescent="0.2">
      <c r="A59" s="190" t="s">
        <v>158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</row>
    <row r="60" spans="1:14" hidden="1" x14ac:dyDescent="0.2">
      <c r="A60" s="188" t="s">
        <v>113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1" t="s">
        <v>33</v>
      </c>
      <c r="C62" s="191" t="s">
        <v>121</v>
      </c>
      <c r="D62" s="191"/>
      <c r="E62" s="191" t="s">
        <v>52</v>
      </c>
      <c r="F62" s="191"/>
      <c r="G62" s="191" t="s">
        <v>157</v>
      </c>
      <c r="H62" s="191"/>
      <c r="I62" s="191"/>
      <c r="J62" s="191"/>
      <c r="K62" s="191" t="s">
        <v>29</v>
      </c>
      <c r="L62" s="191"/>
      <c r="M62" s="191" t="s">
        <v>62</v>
      </c>
      <c r="N62" s="191"/>
    </row>
    <row r="63" spans="1:14" ht="31.5" hidden="1" customHeight="1" x14ac:dyDescent="0.2">
      <c r="A63" s="96"/>
      <c r="B63" s="191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hidden="1" customHeight="1" x14ac:dyDescent="0.2">
      <c r="A64" s="97"/>
      <c r="B64" s="103" t="s">
        <v>90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5" hidden="1" customHeight="1" x14ac:dyDescent="0.2">
      <c r="A65" s="98"/>
      <c r="B65" s="52" t="s">
        <v>122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5" hidden="1" customHeight="1" x14ac:dyDescent="0.2">
      <c r="A66" s="98"/>
      <c r="B66" s="52" t="s">
        <v>99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5" hidden="1" customHeight="1" x14ac:dyDescent="0.2">
      <c r="A67" s="98"/>
      <c r="B67" s="52" t="s">
        <v>96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5" hidden="1" customHeight="1" x14ac:dyDescent="0.2">
      <c r="A68" s="98"/>
      <c r="B68" s="52" t="s">
        <v>91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5" hidden="1" customHeight="1" x14ac:dyDescent="0.2">
      <c r="A69" s="98"/>
      <c r="B69" s="52" t="s">
        <v>88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93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5" hidden="1" customHeight="1" x14ac:dyDescent="0.2">
      <c r="A71" s="98"/>
      <c r="B71" s="52" t="s">
        <v>89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5" hidden="1" customHeight="1" x14ac:dyDescent="0.2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5" hidden="1" customHeight="1" x14ac:dyDescent="0.2">
      <c r="A73" s="98"/>
      <c r="B73" s="52" t="s">
        <v>95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5" hidden="1" customHeight="1" x14ac:dyDescent="0.2">
      <c r="A74" s="98"/>
      <c r="B74" s="52" t="s">
        <v>98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5" hidden="1" customHeight="1" x14ac:dyDescent="0.2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5" hidden="1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5" hidden="1" customHeight="1" x14ac:dyDescent="0.2">
      <c r="A79" s="98"/>
      <c r="B79" s="52" t="s">
        <v>107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5" hidden="1" customHeight="1" x14ac:dyDescent="0.2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5" hidden="1" customHeight="1" x14ac:dyDescent="0.2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5" hidden="1" customHeight="1" x14ac:dyDescent="0.2">
      <c r="A82" s="98"/>
      <c r="B82" s="52" t="s">
        <v>100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5" hidden="1" customHeight="1" x14ac:dyDescent="0.2">
      <c r="A83" s="98"/>
      <c r="B83" s="52" t="s">
        <v>92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5" hidden="1" customHeight="1" x14ac:dyDescent="0.2">
      <c r="A84" s="98"/>
      <c r="B84" s="52" t="s">
        <v>101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5" hidden="1" customHeight="1" x14ac:dyDescent="0.2">
      <c r="A85" s="98"/>
      <c r="B85" s="51" t="s">
        <v>115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5" hidden="1" customHeight="1" x14ac:dyDescent="0.2">
      <c r="A86" s="98"/>
      <c r="B86" s="52" t="s">
        <v>106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5" hidden="1" customHeight="1" x14ac:dyDescent="0.2">
      <c r="A88" s="98"/>
      <c r="B88" s="52" t="s">
        <v>104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114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5" hidden="1" customHeight="1" x14ac:dyDescent="0.2">
      <c r="A90" s="98"/>
      <c r="B90" s="52" t="s">
        <v>116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5" hidden="1" customHeight="1" x14ac:dyDescent="0.2">
      <c r="A91" s="98"/>
      <c r="B91" s="52" t="s">
        <v>119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5" hidden="1" customHeight="1" x14ac:dyDescent="0.2">
      <c r="A92" s="98"/>
      <c r="B92" s="52" t="s">
        <v>124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5" hidden="1" customHeight="1" x14ac:dyDescent="0.2">
      <c r="A93" s="98"/>
      <c r="B93" s="52" t="s">
        <v>102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109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5" hidden="1" customHeight="1" x14ac:dyDescent="0.2">
      <c r="A95" s="98"/>
      <c r="B95" s="52" t="s">
        <v>123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5" hidden="1" customHeight="1" x14ac:dyDescent="0.2">
      <c r="A96" s="98"/>
      <c r="B96" s="52" t="s">
        <v>118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5" hidden="1" customHeight="1" x14ac:dyDescent="0.2">
      <c r="A97" s="98"/>
      <c r="B97" s="52" t="s">
        <v>120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163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105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103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5" hidden="1" customHeight="1" x14ac:dyDescent="0.2">
      <c r="A101" s="98"/>
      <c r="B101" s="52" t="s">
        <v>110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">
      <c r="A103" s="6"/>
      <c r="B103" s="81" t="s">
        <v>97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x14ac:dyDescent="0.3">
      <c r="A108" s="187" t="s">
        <v>42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</row>
    <row r="109" spans="1:14" x14ac:dyDescent="0.2">
      <c r="A109" s="188" t="s">
        <v>59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</row>
    <row r="110" spans="1:14" x14ac:dyDescent="0.2">
      <c r="A110" s="190" t="s">
        <v>146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</row>
    <row r="111" spans="1:14" x14ac:dyDescent="0.2">
      <c r="A111" s="188" t="s">
        <v>113</v>
      </c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">
      <c r="B113" s="191" t="s">
        <v>33</v>
      </c>
      <c r="C113" s="191" t="s">
        <v>121</v>
      </c>
      <c r="D113" s="191"/>
      <c r="E113" s="191" t="s">
        <v>52</v>
      </c>
      <c r="F113" s="191"/>
      <c r="G113" s="191" t="s">
        <v>157</v>
      </c>
      <c r="H113" s="191"/>
      <c r="I113" s="191"/>
      <c r="J113" s="191"/>
      <c r="K113" s="191" t="s">
        <v>29</v>
      </c>
      <c r="L113" s="191"/>
      <c r="M113" s="191" t="s">
        <v>62</v>
      </c>
      <c r="N113" s="191"/>
    </row>
    <row r="114" spans="1:14" ht="31.5" customHeight="1" x14ac:dyDescent="0.2">
      <c r="A114" s="96"/>
      <c r="B114" s="191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customHeight="1" x14ac:dyDescent="0.2">
      <c r="A115" s="97"/>
      <c r="B115" s="103" t="s">
        <v>90</v>
      </c>
      <c r="C115" s="48">
        <v>631999043.88000011</v>
      </c>
      <c r="D115" s="48">
        <v>220934101.50999999</v>
      </c>
      <c r="E115" s="82">
        <v>1</v>
      </c>
      <c r="F115" s="63">
        <f t="shared" ref="F115:F152" si="13">(C115+D115)</f>
        <v>852933145.3900001</v>
      </c>
      <c r="G115" s="48">
        <v>775987529.26999998</v>
      </c>
      <c r="H115" s="48">
        <v>459206658.40000004</v>
      </c>
      <c r="I115" s="82">
        <v>1</v>
      </c>
      <c r="J115" s="63">
        <f t="shared" ref="J115:J152" si="14"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5">(F115/$F$153*100)</f>
        <v>20.315895821835877</v>
      </c>
      <c r="N115" s="61">
        <f t="shared" ref="N115:N152" si="16">(J115/$J$153*100)</f>
        <v>24.551403956863862</v>
      </c>
    </row>
    <row r="116" spans="1:14" ht="15.95" customHeight="1" x14ac:dyDescent="0.2">
      <c r="A116" s="11"/>
      <c r="B116" s="52" t="s">
        <v>116</v>
      </c>
      <c r="C116" s="48">
        <v>21178093.539999999</v>
      </c>
      <c r="D116" s="48">
        <v>609930541.21000004</v>
      </c>
      <c r="E116" s="82">
        <v>3</v>
      </c>
      <c r="F116" s="63">
        <f t="shared" si="13"/>
        <v>631108634.75</v>
      </c>
      <c r="G116" s="48">
        <v>52982479.640000001</v>
      </c>
      <c r="H116" s="48">
        <v>789271693.06000006</v>
      </c>
      <c r="I116" s="82">
        <v>2</v>
      </c>
      <c r="J116" s="63">
        <f t="shared" si="14"/>
        <v>842254172.70000005</v>
      </c>
      <c r="K116" s="48">
        <f t="shared" ref="K116:K151" si="17">J116-F116</f>
        <v>211145537.95000005</v>
      </c>
      <c r="L116" s="94">
        <f t="shared" ref="L116:L151" si="18">K116/F116*100</f>
        <v>33.456290458399572</v>
      </c>
      <c r="M116" s="61">
        <f t="shared" si="15"/>
        <v>15.032288691254314</v>
      </c>
      <c r="N116" s="61">
        <f t="shared" si="16"/>
        <v>16.741110535274352</v>
      </c>
    </row>
    <row r="117" spans="1:14" ht="15.95" customHeight="1" x14ac:dyDescent="0.2">
      <c r="A117" s="11"/>
      <c r="B117" s="52" t="s">
        <v>122</v>
      </c>
      <c r="C117" s="48">
        <v>570880890.78000009</v>
      </c>
      <c r="D117" s="48">
        <v>76595697.87000002</v>
      </c>
      <c r="E117" s="82">
        <v>2</v>
      </c>
      <c r="F117" s="63">
        <f t="shared" si="13"/>
        <v>647476588.6500001</v>
      </c>
      <c r="G117" s="48">
        <v>407961623.29999995</v>
      </c>
      <c r="H117" s="48">
        <v>209277639.61999997</v>
      </c>
      <c r="I117" s="82">
        <v>3</v>
      </c>
      <c r="J117" s="63">
        <f t="shared" si="14"/>
        <v>617239262.91999996</v>
      </c>
      <c r="K117" s="48">
        <f t="shared" si="17"/>
        <v>-30237325.730000138</v>
      </c>
      <c r="L117" s="94">
        <f t="shared" si="18"/>
        <v>-4.6700261075146337</v>
      </c>
      <c r="M117" s="61">
        <f t="shared" si="15"/>
        <v>15.422154706013261</v>
      </c>
      <c r="N117" s="61">
        <f t="shared" si="16"/>
        <v>12.268589532931363</v>
      </c>
    </row>
    <row r="118" spans="1:14" ht="15.95" customHeight="1" x14ac:dyDescent="0.2">
      <c r="A118" s="11"/>
      <c r="B118" s="52" t="s">
        <v>99</v>
      </c>
      <c r="C118" s="48">
        <v>381831629.18000001</v>
      </c>
      <c r="D118" s="48">
        <v>128301618.81999999</v>
      </c>
      <c r="E118" s="82">
        <v>4</v>
      </c>
      <c r="F118" s="63">
        <f t="shared" si="13"/>
        <v>510133248</v>
      </c>
      <c r="G118" s="48">
        <v>444534217.68000001</v>
      </c>
      <c r="H118" s="48">
        <v>100979910.97999999</v>
      </c>
      <c r="I118" s="82">
        <v>4</v>
      </c>
      <c r="J118" s="63">
        <f t="shared" si="14"/>
        <v>545514128.65999997</v>
      </c>
      <c r="K118" s="48">
        <f t="shared" si="17"/>
        <v>35380880.659999967</v>
      </c>
      <c r="L118" s="94">
        <f t="shared" si="18"/>
        <v>6.9356155080485884</v>
      </c>
      <c r="M118" s="61">
        <f t="shared" si="15"/>
        <v>12.150792799691182</v>
      </c>
      <c r="N118" s="61">
        <f t="shared" si="16"/>
        <v>10.842941029517243</v>
      </c>
    </row>
    <row r="119" spans="1:14" ht="15.95" customHeight="1" x14ac:dyDescent="0.2">
      <c r="A119" s="11"/>
      <c r="B119" s="52" t="s">
        <v>96</v>
      </c>
      <c r="C119" s="48">
        <v>291459124.72999996</v>
      </c>
      <c r="D119" s="48">
        <v>23417513.759999998</v>
      </c>
      <c r="E119" s="82">
        <v>5</v>
      </c>
      <c r="F119" s="63">
        <f t="shared" si="13"/>
        <v>314876638.48999995</v>
      </c>
      <c r="G119" s="48">
        <v>347363532.41999996</v>
      </c>
      <c r="H119" s="48">
        <v>51287253.100000001</v>
      </c>
      <c r="I119" s="82">
        <v>5</v>
      </c>
      <c r="J119" s="63">
        <f t="shared" si="14"/>
        <v>398650785.51999998</v>
      </c>
      <c r="K119" s="48">
        <f t="shared" si="17"/>
        <v>83774147.030000031</v>
      </c>
      <c r="L119" s="94">
        <f t="shared" si="18"/>
        <v>26.605386614815689</v>
      </c>
      <c r="M119" s="61">
        <f t="shared" si="15"/>
        <v>7.5000028066299542</v>
      </c>
      <c r="N119" s="61">
        <f t="shared" si="16"/>
        <v>7.9238038607395627</v>
      </c>
    </row>
    <row r="120" spans="1:14" ht="15.95" customHeight="1" x14ac:dyDescent="0.2">
      <c r="A120" s="11"/>
      <c r="B120" s="52" t="s">
        <v>91</v>
      </c>
      <c r="C120" s="48">
        <v>277082543.07000005</v>
      </c>
      <c r="D120" s="48">
        <v>30976450.380000003</v>
      </c>
      <c r="E120" s="82">
        <v>6</v>
      </c>
      <c r="F120" s="63">
        <f t="shared" si="13"/>
        <v>308058993.45000005</v>
      </c>
      <c r="G120" s="48">
        <v>305768670.31</v>
      </c>
      <c r="H120" s="48">
        <v>44786181.050000004</v>
      </c>
      <c r="I120" s="82">
        <v>6</v>
      </c>
      <c r="J120" s="63">
        <f t="shared" si="14"/>
        <v>350554851.36000001</v>
      </c>
      <c r="K120" s="48">
        <f t="shared" si="17"/>
        <v>42495857.909999967</v>
      </c>
      <c r="L120" s="94">
        <f t="shared" si="18"/>
        <v>13.794714263681223</v>
      </c>
      <c r="M120" s="61">
        <f t="shared" si="15"/>
        <v>7.3376142687574326</v>
      </c>
      <c r="N120" s="61">
        <f t="shared" si="16"/>
        <v>6.9678224288059143</v>
      </c>
    </row>
    <row r="121" spans="1:14" ht="15.95" customHeight="1" x14ac:dyDescent="0.2">
      <c r="A121" s="11"/>
      <c r="B121" s="52" t="s">
        <v>95</v>
      </c>
      <c r="C121" s="48">
        <v>4855195.6500000004</v>
      </c>
      <c r="D121" s="48">
        <v>184020739.84</v>
      </c>
      <c r="E121" s="82">
        <v>7</v>
      </c>
      <c r="F121" s="63">
        <f t="shared" si="13"/>
        <v>188875935.49000001</v>
      </c>
      <c r="G121" s="48">
        <v>7837945.0999999996</v>
      </c>
      <c r="H121" s="48">
        <v>174641245.36000001</v>
      </c>
      <c r="I121" s="82">
        <v>7</v>
      </c>
      <c r="J121" s="63">
        <f t="shared" si="14"/>
        <v>182479190.46000001</v>
      </c>
      <c r="K121" s="48">
        <f t="shared" si="17"/>
        <v>-6396745.0300000012</v>
      </c>
      <c r="L121" s="94">
        <f t="shared" si="18"/>
        <v>-3.3867443268540027</v>
      </c>
      <c r="M121" s="61">
        <f t="shared" si="15"/>
        <v>4.4988096070672663</v>
      </c>
      <c r="N121" s="61">
        <f t="shared" si="16"/>
        <v>3.6270574808613718</v>
      </c>
    </row>
    <row r="122" spans="1:14" ht="15.95" customHeight="1" x14ac:dyDescent="0.2">
      <c r="A122" s="11"/>
      <c r="B122" s="52" t="s">
        <v>79</v>
      </c>
      <c r="C122" s="48">
        <v>36028747.279999994</v>
      </c>
      <c r="D122" s="48">
        <v>69731791.150000021</v>
      </c>
      <c r="E122" s="82">
        <v>9</v>
      </c>
      <c r="F122" s="63">
        <f t="shared" si="13"/>
        <v>105760538.43000001</v>
      </c>
      <c r="G122" s="48">
        <v>33878160.439999998</v>
      </c>
      <c r="H122" s="48">
        <v>80034124.859999999</v>
      </c>
      <c r="I122" s="82">
        <v>8</v>
      </c>
      <c r="J122" s="63">
        <f t="shared" si="14"/>
        <v>113912285.3</v>
      </c>
      <c r="K122" s="48">
        <f t="shared" si="17"/>
        <v>8151746.8699999899</v>
      </c>
      <c r="L122" s="94">
        <f t="shared" si="18"/>
        <v>7.7077395699865949</v>
      </c>
      <c r="M122" s="61">
        <f t="shared" si="15"/>
        <v>2.5190955380479467</v>
      </c>
      <c r="N122" s="61">
        <f t="shared" si="16"/>
        <v>2.2641836886598155</v>
      </c>
    </row>
    <row r="123" spans="1:14" ht="15.95" customHeight="1" x14ac:dyDescent="0.2">
      <c r="A123" s="11"/>
      <c r="B123" s="52" t="s">
        <v>89</v>
      </c>
      <c r="C123" s="48">
        <v>34216571.909999996</v>
      </c>
      <c r="D123" s="48">
        <v>82164491.069999993</v>
      </c>
      <c r="E123" s="82">
        <v>8</v>
      </c>
      <c r="F123" s="63">
        <f t="shared" si="13"/>
        <v>116381062.97999999</v>
      </c>
      <c r="G123" s="48">
        <v>24052728.41</v>
      </c>
      <c r="H123" s="48">
        <v>86103900.930000007</v>
      </c>
      <c r="I123" s="82">
        <v>9</v>
      </c>
      <c r="J123" s="63">
        <f t="shared" si="14"/>
        <v>110156629.34</v>
      </c>
      <c r="K123" s="48">
        <f t="shared" si="17"/>
        <v>-6224433.6399999857</v>
      </c>
      <c r="L123" s="94">
        <f t="shared" si="18"/>
        <v>-5.348321694801542</v>
      </c>
      <c r="M123" s="61">
        <f t="shared" si="15"/>
        <v>2.7720643334303707</v>
      </c>
      <c r="N123" s="61">
        <f t="shared" si="16"/>
        <v>2.1895341902105905</v>
      </c>
    </row>
    <row r="124" spans="1:14" ht="15.95" customHeight="1" x14ac:dyDescent="0.2">
      <c r="A124" s="11"/>
      <c r="B124" s="52" t="s">
        <v>93</v>
      </c>
      <c r="C124" s="48">
        <v>80360723.829999998</v>
      </c>
      <c r="D124" s="48">
        <v>89080.39</v>
      </c>
      <c r="E124" s="82">
        <v>10</v>
      </c>
      <c r="F124" s="63">
        <f t="shared" si="13"/>
        <v>80449804.219999999</v>
      </c>
      <c r="G124" s="48">
        <v>85929689.700000003</v>
      </c>
      <c r="H124" s="48">
        <v>732886.16</v>
      </c>
      <c r="I124" s="82">
        <v>10</v>
      </c>
      <c r="J124" s="63">
        <f t="shared" si="14"/>
        <v>86662575.859999999</v>
      </c>
      <c r="K124" s="48">
        <f t="shared" si="17"/>
        <v>6212771.6400000006</v>
      </c>
      <c r="L124" s="94">
        <f t="shared" si="18"/>
        <v>7.7225441382186633</v>
      </c>
      <c r="M124" s="61">
        <f t="shared" si="15"/>
        <v>1.9162226843386243</v>
      </c>
      <c r="N124" s="61">
        <f t="shared" si="16"/>
        <v>1.7225533678188429</v>
      </c>
    </row>
    <row r="125" spans="1:14" ht="15.95" customHeight="1" x14ac:dyDescent="0.2">
      <c r="A125" s="11"/>
      <c r="B125" s="52" t="s">
        <v>78</v>
      </c>
      <c r="C125" s="48">
        <v>69555442.800000012</v>
      </c>
      <c r="D125" s="48">
        <v>52890.13</v>
      </c>
      <c r="E125" s="82">
        <v>11</v>
      </c>
      <c r="F125" s="63">
        <f t="shared" si="13"/>
        <v>69608332.930000007</v>
      </c>
      <c r="G125" s="48">
        <v>78064474.49000001</v>
      </c>
      <c r="H125" s="48">
        <v>32796.980000000003</v>
      </c>
      <c r="I125" s="82">
        <v>11</v>
      </c>
      <c r="J125" s="63">
        <f t="shared" si="14"/>
        <v>78097271.470000014</v>
      </c>
      <c r="K125" s="48">
        <f t="shared" si="17"/>
        <v>8488938.5400000066</v>
      </c>
      <c r="L125" s="94">
        <f t="shared" si="18"/>
        <v>12.195290682419746</v>
      </c>
      <c r="M125" s="61">
        <f t="shared" si="15"/>
        <v>1.6579911893222665</v>
      </c>
      <c r="N125" s="61">
        <f t="shared" si="16"/>
        <v>1.5523046326875123</v>
      </c>
    </row>
    <row r="126" spans="1:14" ht="15.95" customHeight="1" x14ac:dyDescent="0.2">
      <c r="A126" s="11"/>
      <c r="B126" s="52" t="s">
        <v>80</v>
      </c>
      <c r="C126" s="48">
        <v>22232771.299999997</v>
      </c>
      <c r="D126" s="48">
        <v>798678.46</v>
      </c>
      <c r="E126" s="82">
        <v>18</v>
      </c>
      <c r="F126" s="63">
        <f t="shared" si="13"/>
        <v>23031449.759999998</v>
      </c>
      <c r="G126" s="48">
        <v>64500894.159999996</v>
      </c>
      <c r="H126" s="48">
        <v>252102.74</v>
      </c>
      <c r="I126" s="82">
        <v>12</v>
      </c>
      <c r="J126" s="63">
        <f t="shared" si="14"/>
        <v>64752996.899999999</v>
      </c>
      <c r="K126" s="48">
        <f t="shared" si="17"/>
        <v>41721547.140000001</v>
      </c>
      <c r="L126" s="94">
        <f t="shared" si="18"/>
        <v>181.15032954833845</v>
      </c>
      <c r="M126" s="61">
        <f t="shared" si="15"/>
        <v>0.54858289477783106</v>
      </c>
      <c r="N126" s="61">
        <f t="shared" si="16"/>
        <v>1.2870664387664568</v>
      </c>
    </row>
    <row r="127" spans="1:14" ht="15.95" customHeight="1" x14ac:dyDescent="0.2">
      <c r="A127" s="11"/>
      <c r="B127" s="52" t="s">
        <v>107</v>
      </c>
      <c r="C127" s="48">
        <v>39434875.019999996</v>
      </c>
      <c r="D127" s="48">
        <v>0</v>
      </c>
      <c r="E127" s="82">
        <v>14</v>
      </c>
      <c r="F127" s="63">
        <f t="shared" si="13"/>
        <v>39434875.019999996</v>
      </c>
      <c r="G127" s="48">
        <v>52427934.739999995</v>
      </c>
      <c r="H127" s="48">
        <v>0</v>
      </c>
      <c r="I127" s="82">
        <v>13</v>
      </c>
      <c r="J127" s="63">
        <f t="shared" si="14"/>
        <v>52427934.739999995</v>
      </c>
      <c r="K127" s="48">
        <f t="shared" si="17"/>
        <v>12993059.719999999</v>
      </c>
      <c r="L127" s="94">
        <f t="shared" si="18"/>
        <v>32.94814479166061</v>
      </c>
      <c r="M127" s="61">
        <f t="shared" si="15"/>
        <v>0.93929379692134396</v>
      </c>
      <c r="N127" s="61">
        <f t="shared" si="16"/>
        <v>1.0420866753379874</v>
      </c>
    </row>
    <row r="128" spans="1:14" ht="15.95" customHeight="1" x14ac:dyDescent="0.2">
      <c r="A128" s="11"/>
      <c r="B128" s="52" t="s">
        <v>101</v>
      </c>
      <c r="C128" s="48">
        <v>31854770.449999999</v>
      </c>
      <c r="D128" s="48">
        <v>0</v>
      </c>
      <c r="E128" s="82">
        <v>16</v>
      </c>
      <c r="F128" s="63">
        <f t="shared" si="13"/>
        <v>31854770.449999999</v>
      </c>
      <c r="G128" s="48">
        <v>48815083.940000005</v>
      </c>
      <c r="H128" s="48">
        <v>0</v>
      </c>
      <c r="I128" s="82">
        <v>14</v>
      </c>
      <c r="J128" s="63">
        <f t="shared" si="14"/>
        <v>48815083.940000005</v>
      </c>
      <c r="K128" s="48">
        <f t="shared" si="17"/>
        <v>16960313.490000006</v>
      </c>
      <c r="L128" s="94">
        <f t="shared" si="18"/>
        <v>53.242617198015331</v>
      </c>
      <c r="M128" s="61">
        <f t="shared" si="15"/>
        <v>0.75874434167379623</v>
      </c>
      <c r="N128" s="61">
        <f t="shared" si="16"/>
        <v>0.97027565136126492</v>
      </c>
    </row>
    <row r="129" spans="1:14" ht="15.95" customHeight="1" x14ac:dyDescent="0.2">
      <c r="A129" s="11"/>
      <c r="B129" s="51" t="s">
        <v>115</v>
      </c>
      <c r="C129" s="48">
        <v>48375034.530000001</v>
      </c>
      <c r="D129" s="48">
        <v>427839.25</v>
      </c>
      <c r="E129" s="82">
        <v>12</v>
      </c>
      <c r="F129" s="63">
        <f t="shared" si="13"/>
        <v>48802873.780000001</v>
      </c>
      <c r="G129" s="48">
        <v>46676971.729999997</v>
      </c>
      <c r="H129" s="48">
        <v>-164513.54999999999</v>
      </c>
      <c r="I129" s="82">
        <v>15</v>
      </c>
      <c r="J129" s="63">
        <f t="shared" si="14"/>
        <v>46512458.18</v>
      </c>
      <c r="K129" s="48">
        <f t="shared" si="17"/>
        <v>-2290415.6000000015</v>
      </c>
      <c r="L129" s="94">
        <f t="shared" si="18"/>
        <v>-4.6931982127221392</v>
      </c>
      <c r="M129" s="61">
        <f t="shared" si="15"/>
        <v>1.1624288549219626</v>
      </c>
      <c r="N129" s="61">
        <f t="shared" si="16"/>
        <v>0.92450738612850758</v>
      </c>
    </row>
    <row r="130" spans="1:14" ht="15.95" customHeight="1" x14ac:dyDescent="0.2">
      <c r="A130" s="11"/>
      <c r="B130" s="52" t="s">
        <v>114</v>
      </c>
      <c r="C130" s="48">
        <v>38845031.079999998</v>
      </c>
      <c r="D130" s="48">
        <v>794640.92999999993</v>
      </c>
      <c r="E130" s="82">
        <v>13</v>
      </c>
      <c r="F130" s="63">
        <f t="shared" si="13"/>
        <v>39639672.009999998</v>
      </c>
      <c r="G130" s="48">
        <v>35477989.100000001</v>
      </c>
      <c r="H130" s="48">
        <v>254583.28999999998</v>
      </c>
      <c r="I130" s="82">
        <v>16</v>
      </c>
      <c r="J130" s="63">
        <f t="shared" si="14"/>
        <v>35732572.390000001</v>
      </c>
      <c r="K130" s="48">
        <f t="shared" si="17"/>
        <v>-3907099.6199999973</v>
      </c>
      <c r="L130" s="94">
        <f t="shared" si="18"/>
        <v>-9.8565387196300307</v>
      </c>
      <c r="M130" s="61">
        <f t="shared" si="15"/>
        <v>0.94417182790882903</v>
      </c>
      <c r="N130" s="61">
        <f t="shared" si="16"/>
        <v>0.71024040423929669</v>
      </c>
    </row>
    <row r="131" spans="1:14" ht="15.95" customHeight="1" x14ac:dyDescent="0.2">
      <c r="A131" s="11"/>
      <c r="B131" s="52" t="s">
        <v>81</v>
      </c>
      <c r="C131" s="48">
        <v>27690461.98</v>
      </c>
      <c r="D131" s="48">
        <v>1014625.25</v>
      </c>
      <c r="E131" s="82">
        <v>17</v>
      </c>
      <c r="F131" s="63">
        <f t="shared" si="13"/>
        <v>28705087.23</v>
      </c>
      <c r="G131" s="48">
        <v>33692230.850000001</v>
      </c>
      <c r="H131" s="48">
        <v>60285.52</v>
      </c>
      <c r="I131" s="82">
        <v>17</v>
      </c>
      <c r="J131" s="63">
        <f t="shared" si="14"/>
        <v>33752516.370000005</v>
      </c>
      <c r="K131" s="48">
        <f t="shared" si="17"/>
        <v>5047429.1400000043</v>
      </c>
      <c r="L131" s="94">
        <f t="shared" si="18"/>
        <v>17.583744301340708</v>
      </c>
      <c r="M131" s="61">
        <f t="shared" si="15"/>
        <v>0.68372247563991617</v>
      </c>
      <c r="N131" s="61">
        <f t="shared" si="16"/>
        <v>0.67088371385853862</v>
      </c>
    </row>
    <row r="132" spans="1:14" ht="15.95" customHeight="1" x14ac:dyDescent="0.2">
      <c r="A132" s="11"/>
      <c r="B132" s="52" t="s">
        <v>103</v>
      </c>
      <c r="C132" s="48">
        <v>1899885.02</v>
      </c>
      <c r="D132" s="48">
        <v>35285517.710000001</v>
      </c>
      <c r="E132" s="82">
        <v>15</v>
      </c>
      <c r="F132" s="63">
        <f t="shared" si="13"/>
        <v>37185402.730000004</v>
      </c>
      <c r="G132" s="48">
        <v>1989084.3</v>
      </c>
      <c r="H132" s="48">
        <v>24931153.210000001</v>
      </c>
      <c r="I132" s="82">
        <v>18</v>
      </c>
      <c r="J132" s="63">
        <f t="shared" si="14"/>
        <v>26920237.510000002</v>
      </c>
      <c r="K132" s="48">
        <f t="shared" si="17"/>
        <v>-10265165.220000003</v>
      </c>
      <c r="L132" s="94">
        <f t="shared" si="18"/>
        <v>-27.605362498113788</v>
      </c>
      <c r="M132" s="61">
        <f t="shared" si="15"/>
        <v>0.8857139296776454</v>
      </c>
      <c r="N132" s="61">
        <f t="shared" si="16"/>
        <v>0.53508155423680304</v>
      </c>
    </row>
    <row r="133" spans="1:14" ht="15.95" customHeight="1" x14ac:dyDescent="0.2">
      <c r="A133" s="11"/>
      <c r="B133" s="52" t="s">
        <v>83</v>
      </c>
      <c r="C133" s="48">
        <v>22221227.73</v>
      </c>
      <c r="D133" s="48">
        <v>0</v>
      </c>
      <c r="E133" s="82">
        <v>19</v>
      </c>
      <c r="F133" s="63">
        <f t="shared" si="13"/>
        <v>22221227.73</v>
      </c>
      <c r="G133" s="48">
        <v>25388077.780000001</v>
      </c>
      <c r="H133" s="48">
        <v>0</v>
      </c>
      <c r="I133" s="82">
        <v>19</v>
      </c>
      <c r="J133" s="63">
        <f t="shared" si="14"/>
        <v>25388077.780000001</v>
      </c>
      <c r="K133" s="48">
        <f t="shared" si="17"/>
        <v>3166850.0500000007</v>
      </c>
      <c r="L133" s="94">
        <f t="shared" si="18"/>
        <v>14.251463008610285</v>
      </c>
      <c r="M133" s="61">
        <f t="shared" si="15"/>
        <v>0.52928432906608358</v>
      </c>
      <c r="N133" s="61">
        <f t="shared" si="16"/>
        <v>0.5046274986452467</v>
      </c>
    </row>
    <row r="134" spans="1:14" ht="15.95" customHeight="1" x14ac:dyDescent="0.2">
      <c r="A134" s="11"/>
      <c r="B134" s="52" t="s">
        <v>110</v>
      </c>
      <c r="C134" s="48">
        <v>0</v>
      </c>
      <c r="D134" s="48">
        <v>20185490.68</v>
      </c>
      <c r="E134" s="82">
        <v>20</v>
      </c>
      <c r="F134" s="63">
        <f t="shared" si="13"/>
        <v>20185490.68</v>
      </c>
      <c r="G134" s="48">
        <v>19249154.469999999</v>
      </c>
      <c r="H134" s="48">
        <v>0</v>
      </c>
      <c r="I134" s="82">
        <v>20</v>
      </c>
      <c r="J134" s="63">
        <f t="shared" si="14"/>
        <v>19249154.469999999</v>
      </c>
      <c r="K134" s="48">
        <f t="shared" si="17"/>
        <v>-936336.21000000089</v>
      </c>
      <c r="L134" s="94">
        <f t="shared" si="18"/>
        <v>-4.6386596434226535</v>
      </c>
      <c r="M134" s="61">
        <f t="shared" si="15"/>
        <v>0.48079539174199726</v>
      </c>
      <c r="N134" s="61">
        <f t="shared" si="16"/>
        <v>0.38260685804595279</v>
      </c>
    </row>
    <row r="135" spans="1:14" ht="15.95" customHeight="1" x14ac:dyDescent="0.2">
      <c r="A135" s="11"/>
      <c r="B135" s="51" t="s">
        <v>109</v>
      </c>
      <c r="C135" s="48">
        <v>0</v>
      </c>
      <c r="D135" s="48">
        <v>16933943.960000001</v>
      </c>
      <c r="E135" s="82">
        <v>22</v>
      </c>
      <c r="F135" s="63">
        <f t="shared" si="13"/>
        <v>16933943.960000001</v>
      </c>
      <c r="G135" s="48">
        <v>0</v>
      </c>
      <c r="H135" s="48">
        <v>18856220.280000001</v>
      </c>
      <c r="I135" s="82">
        <v>21</v>
      </c>
      <c r="J135" s="63">
        <f t="shared" si="14"/>
        <v>18856220.280000001</v>
      </c>
      <c r="K135" s="48">
        <f t="shared" si="17"/>
        <v>1922276.3200000003</v>
      </c>
      <c r="L135" s="94">
        <f t="shared" si="18"/>
        <v>11.351616165381477</v>
      </c>
      <c r="M135" s="61">
        <f t="shared" si="15"/>
        <v>0.40334725318578335</v>
      </c>
      <c r="N135" s="61">
        <f t="shared" si="16"/>
        <v>0.37479668040469405</v>
      </c>
    </row>
    <row r="136" spans="1:14" ht="15.95" customHeight="1" x14ac:dyDescent="0.2">
      <c r="A136" s="11"/>
      <c r="B136" s="52" t="s">
        <v>100</v>
      </c>
      <c r="C136" s="48">
        <v>335356.53000000003</v>
      </c>
      <c r="D136" s="48">
        <v>17145097.239999998</v>
      </c>
      <c r="E136" s="82">
        <v>21</v>
      </c>
      <c r="F136" s="63">
        <f t="shared" si="13"/>
        <v>17480453.77</v>
      </c>
      <c r="G136" s="48">
        <v>1122688.01</v>
      </c>
      <c r="H136" s="48">
        <v>17040556.289999999</v>
      </c>
      <c r="I136" s="82">
        <v>22</v>
      </c>
      <c r="J136" s="63">
        <f t="shared" si="14"/>
        <v>18163244.300000001</v>
      </c>
      <c r="K136" s="48">
        <f t="shared" si="17"/>
        <v>682790.53000000119</v>
      </c>
      <c r="L136" s="94">
        <f t="shared" si="18"/>
        <v>3.9060229155595954</v>
      </c>
      <c r="M136" s="61">
        <f t="shared" si="15"/>
        <v>0.41636449425043276</v>
      </c>
      <c r="N136" s="61">
        <f t="shared" si="16"/>
        <v>0.36102270592584956</v>
      </c>
    </row>
    <row r="137" spans="1:14" ht="15.95" customHeight="1" x14ac:dyDescent="0.2">
      <c r="A137" s="11"/>
      <c r="B137" s="52" t="s">
        <v>119</v>
      </c>
      <c r="C137" s="48">
        <v>8213839.0500000007</v>
      </c>
      <c r="D137" s="48">
        <v>0</v>
      </c>
      <c r="E137" s="82">
        <v>25</v>
      </c>
      <c r="F137" s="63">
        <f t="shared" si="13"/>
        <v>8213839.0500000007</v>
      </c>
      <c r="G137" s="48">
        <v>17064377.140000001</v>
      </c>
      <c r="H137" s="48">
        <v>70402.22</v>
      </c>
      <c r="I137" s="82">
        <v>23</v>
      </c>
      <c r="J137" s="63">
        <f t="shared" si="14"/>
        <v>17134779.359999999</v>
      </c>
      <c r="K137" s="48">
        <f t="shared" si="17"/>
        <v>8920940.3099999987</v>
      </c>
      <c r="L137" s="94">
        <f t="shared" si="18"/>
        <v>108.60865736101802</v>
      </c>
      <c r="M137" s="61">
        <f t="shared" si="15"/>
        <v>0.19564428858117139</v>
      </c>
      <c r="N137" s="61">
        <f t="shared" si="16"/>
        <v>0.34058036702119321</v>
      </c>
    </row>
    <row r="138" spans="1:14" ht="15.95" customHeight="1" x14ac:dyDescent="0.2">
      <c r="A138" s="11"/>
      <c r="B138" s="52" t="s">
        <v>124</v>
      </c>
      <c r="C138" s="48">
        <v>6979672.0599999996</v>
      </c>
      <c r="D138" s="48">
        <v>0</v>
      </c>
      <c r="E138" s="82">
        <v>26</v>
      </c>
      <c r="F138" s="63">
        <f t="shared" si="13"/>
        <v>6979672.0599999996</v>
      </c>
      <c r="G138" s="48">
        <v>16511522.719999999</v>
      </c>
      <c r="H138" s="48">
        <v>35178</v>
      </c>
      <c r="I138" s="82">
        <v>24</v>
      </c>
      <c r="J138" s="63">
        <f t="shared" si="14"/>
        <v>16546700.719999999</v>
      </c>
      <c r="K138" s="48">
        <f t="shared" si="17"/>
        <v>9567028.6600000001</v>
      </c>
      <c r="L138" s="94">
        <f t="shared" si="18"/>
        <v>137.06988777922612</v>
      </c>
      <c r="M138" s="61">
        <f t="shared" si="15"/>
        <v>0.16624783690016165</v>
      </c>
      <c r="N138" s="61">
        <f t="shared" si="16"/>
        <v>0.32889139018405439</v>
      </c>
    </row>
    <row r="139" spans="1:14" ht="15.95" customHeight="1" x14ac:dyDescent="0.2">
      <c r="A139" s="11"/>
      <c r="B139" s="52" t="s">
        <v>92</v>
      </c>
      <c r="C139" s="48">
        <v>4908269.55</v>
      </c>
      <c r="D139" s="48">
        <v>0</v>
      </c>
      <c r="E139" s="82">
        <v>28</v>
      </c>
      <c r="F139" s="63">
        <f t="shared" si="13"/>
        <v>4908269.55</v>
      </c>
      <c r="G139" s="48">
        <v>6293557.9000000004</v>
      </c>
      <c r="H139" s="48">
        <v>7839145.3099999996</v>
      </c>
      <c r="I139" s="82">
        <v>25</v>
      </c>
      <c r="J139" s="63">
        <f t="shared" si="14"/>
        <v>14132703.210000001</v>
      </c>
      <c r="K139" s="48">
        <f t="shared" si="17"/>
        <v>9224433.6600000001</v>
      </c>
      <c r="L139" s="94">
        <f t="shared" si="18"/>
        <v>187.93657451025689</v>
      </c>
      <c r="M139" s="61">
        <f t="shared" si="15"/>
        <v>0.11690938895063643</v>
      </c>
      <c r="N139" s="61">
        <f t="shared" si="16"/>
        <v>0.28090943834968624</v>
      </c>
    </row>
    <row r="140" spans="1:14" ht="15.95" customHeight="1" x14ac:dyDescent="0.2">
      <c r="A140" s="11"/>
      <c r="B140" s="52" t="s">
        <v>118</v>
      </c>
      <c r="C140" s="48">
        <v>10914554.439999998</v>
      </c>
      <c r="D140" s="48">
        <v>0</v>
      </c>
      <c r="E140" s="82">
        <v>23</v>
      </c>
      <c r="F140" s="63">
        <f t="shared" si="13"/>
        <v>10914554.439999998</v>
      </c>
      <c r="G140" s="48">
        <v>11455205.779999999</v>
      </c>
      <c r="H140" s="48">
        <v>439589.04</v>
      </c>
      <c r="I140" s="82">
        <v>26</v>
      </c>
      <c r="J140" s="63">
        <f t="shared" si="14"/>
        <v>11894794.819999998</v>
      </c>
      <c r="K140" s="48">
        <f t="shared" si="17"/>
        <v>980240.38000000082</v>
      </c>
      <c r="L140" s="94">
        <f t="shared" si="18"/>
        <v>8.9810388998343864</v>
      </c>
      <c r="M140" s="61">
        <f t="shared" si="15"/>
        <v>0.25997225238961369</v>
      </c>
      <c r="N140" s="61">
        <f t="shared" si="16"/>
        <v>0.23642753141569411</v>
      </c>
    </row>
    <row r="141" spans="1:14" ht="15.95" customHeight="1" x14ac:dyDescent="0.2">
      <c r="A141" s="11"/>
      <c r="B141" s="52" t="s">
        <v>98</v>
      </c>
      <c r="C141" s="48">
        <v>10451257.58</v>
      </c>
      <c r="D141" s="48">
        <v>0</v>
      </c>
      <c r="E141" s="82">
        <v>24</v>
      </c>
      <c r="F141" s="63">
        <f t="shared" si="13"/>
        <v>10451257.58</v>
      </c>
      <c r="G141" s="48">
        <v>8762750.7799999993</v>
      </c>
      <c r="H141" s="48">
        <v>0</v>
      </c>
      <c r="I141" s="82">
        <v>27</v>
      </c>
      <c r="J141" s="63">
        <f t="shared" si="14"/>
        <v>8762750.7799999993</v>
      </c>
      <c r="K141" s="48">
        <f t="shared" si="17"/>
        <v>-1688506.8000000007</v>
      </c>
      <c r="L141" s="94">
        <f t="shared" si="18"/>
        <v>-16.156015551958109</v>
      </c>
      <c r="M141" s="61">
        <f t="shared" si="15"/>
        <v>0.24893704899387756</v>
      </c>
      <c r="N141" s="61">
        <f t="shared" si="16"/>
        <v>0.1741732889618981</v>
      </c>
    </row>
    <row r="142" spans="1:14" ht="15.95" customHeight="1" x14ac:dyDescent="0.2">
      <c r="A142" s="11"/>
      <c r="B142" s="52" t="s">
        <v>82</v>
      </c>
      <c r="C142" s="48">
        <v>5224494.5599999996</v>
      </c>
      <c r="D142" s="48">
        <v>0</v>
      </c>
      <c r="E142" s="82">
        <v>27</v>
      </c>
      <c r="F142" s="63">
        <f t="shared" si="13"/>
        <v>5224494.5599999996</v>
      </c>
      <c r="G142" s="48">
        <v>5404433.9699999997</v>
      </c>
      <c r="H142" s="48">
        <v>0</v>
      </c>
      <c r="I142" s="82">
        <v>28</v>
      </c>
      <c r="J142" s="63">
        <f t="shared" si="14"/>
        <v>5404433.9699999997</v>
      </c>
      <c r="K142" s="48">
        <f t="shared" si="17"/>
        <v>179939.41000000015</v>
      </c>
      <c r="L142" s="94">
        <f t="shared" si="18"/>
        <v>3.4441496288973106</v>
      </c>
      <c r="M142" s="61">
        <f t="shared" si="15"/>
        <v>0.12444150843050666</v>
      </c>
      <c r="N142" s="61">
        <f t="shared" si="16"/>
        <v>0.10742152357918686</v>
      </c>
    </row>
    <row r="143" spans="1:14" ht="15.95" customHeight="1" x14ac:dyDescent="0.2">
      <c r="A143" s="11"/>
      <c r="B143" s="52" t="s">
        <v>123</v>
      </c>
      <c r="C143" s="48">
        <v>523351.63000000006</v>
      </c>
      <c r="D143" s="48">
        <v>0</v>
      </c>
      <c r="E143" s="82">
        <v>29</v>
      </c>
      <c r="F143" s="63">
        <f t="shared" si="13"/>
        <v>523351.63000000006</v>
      </c>
      <c r="G143" s="48">
        <v>4228901.25</v>
      </c>
      <c r="H143" s="48">
        <v>9943.0300000000007</v>
      </c>
      <c r="I143" s="82">
        <v>29</v>
      </c>
      <c r="J143" s="63">
        <f t="shared" si="14"/>
        <v>4238844.28</v>
      </c>
      <c r="K143" s="48">
        <f t="shared" si="17"/>
        <v>3715492.6500000004</v>
      </c>
      <c r="L143" s="94">
        <f t="shared" si="18"/>
        <v>709.94192757171697</v>
      </c>
      <c r="M143" s="61">
        <f t="shared" si="15"/>
        <v>1.2465639599931827E-2</v>
      </c>
      <c r="N143" s="61">
        <f t="shared" si="16"/>
        <v>8.4253617178067106E-2</v>
      </c>
    </row>
    <row r="144" spans="1:14" ht="15.95" customHeight="1" x14ac:dyDescent="0.2">
      <c r="A144" s="11"/>
      <c r="B144" s="52" t="s">
        <v>163</v>
      </c>
      <c r="C144" s="48">
        <v>0</v>
      </c>
      <c r="D144" s="48">
        <v>0</v>
      </c>
      <c r="E144" s="82">
        <v>37</v>
      </c>
      <c r="F144" s="63">
        <f t="shared" si="13"/>
        <v>0</v>
      </c>
      <c r="G144" s="48">
        <v>1652327.26</v>
      </c>
      <c r="H144" s="48">
        <v>0</v>
      </c>
      <c r="I144" s="82">
        <v>30</v>
      </c>
      <c r="J144" s="63">
        <f t="shared" si="14"/>
        <v>1652327.26</v>
      </c>
      <c r="K144" s="48">
        <f t="shared" si="17"/>
        <v>1652327.26</v>
      </c>
      <c r="L144" s="94" t="e">
        <f t="shared" si="18"/>
        <v>#DIV/0!</v>
      </c>
      <c r="M144" s="61">
        <f t="shared" si="15"/>
        <v>0</v>
      </c>
      <c r="N144" s="61">
        <f t="shared" si="16"/>
        <v>3.2842571989203748E-2</v>
      </c>
    </row>
    <row r="145" spans="1:14" ht="15.95" customHeight="1" x14ac:dyDescent="0.2">
      <c r="A145" s="11"/>
      <c r="B145" s="52" t="s">
        <v>88</v>
      </c>
      <c r="C145" s="48">
        <v>0</v>
      </c>
      <c r="D145" s="48">
        <v>0</v>
      </c>
      <c r="E145" s="82">
        <v>30</v>
      </c>
      <c r="F145" s="63">
        <f t="shared" si="13"/>
        <v>0</v>
      </c>
      <c r="G145" s="48">
        <v>0</v>
      </c>
      <c r="H145" s="48">
        <v>0</v>
      </c>
      <c r="I145" s="82">
        <v>31</v>
      </c>
      <c r="J145" s="63">
        <f t="shared" si="14"/>
        <v>0</v>
      </c>
      <c r="K145" s="48">
        <f t="shared" si="17"/>
        <v>0</v>
      </c>
      <c r="L145" s="94" t="e">
        <f t="shared" si="18"/>
        <v>#DIV/0!</v>
      </c>
      <c r="M145" s="61">
        <f t="shared" si="15"/>
        <v>0</v>
      </c>
      <c r="N145" s="61">
        <f t="shared" si="16"/>
        <v>0</v>
      </c>
    </row>
    <row r="146" spans="1:14" ht="15.95" customHeight="1" x14ac:dyDescent="0.2">
      <c r="A146" s="11"/>
      <c r="B146" s="52" t="s">
        <v>85</v>
      </c>
      <c r="C146" s="48">
        <v>0</v>
      </c>
      <c r="D146" s="48">
        <v>0</v>
      </c>
      <c r="E146" s="82">
        <v>31</v>
      </c>
      <c r="F146" s="63">
        <f t="shared" si="13"/>
        <v>0</v>
      </c>
      <c r="G146" s="48">
        <v>0</v>
      </c>
      <c r="H146" s="48">
        <v>0</v>
      </c>
      <c r="I146" s="82">
        <v>32</v>
      </c>
      <c r="J146" s="63">
        <f t="shared" si="14"/>
        <v>0</v>
      </c>
      <c r="K146" s="48">
        <f t="shared" si="17"/>
        <v>0</v>
      </c>
      <c r="L146" s="94" t="e">
        <f t="shared" si="18"/>
        <v>#DIV/0!</v>
      </c>
      <c r="M146" s="61">
        <f t="shared" si="15"/>
        <v>0</v>
      </c>
      <c r="N146" s="61">
        <f t="shared" si="16"/>
        <v>0</v>
      </c>
    </row>
    <row r="147" spans="1:14" ht="15.95" customHeight="1" x14ac:dyDescent="0.2">
      <c r="A147" s="11"/>
      <c r="B147" s="52" t="s">
        <v>84</v>
      </c>
      <c r="C147" s="48">
        <v>0</v>
      </c>
      <c r="D147" s="48">
        <v>0</v>
      </c>
      <c r="E147" s="82">
        <v>32</v>
      </c>
      <c r="F147" s="63">
        <f t="shared" si="13"/>
        <v>0</v>
      </c>
      <c r="G147" s="48">
        <v>0</v>
      </c>
      <c r="H147" s="48">
        <v>0</v>
      </c>
      <c r="I147" s="82">
        <v>33</v>
      </c>
      <c r="J147" s="63">
        <f t="shared" si="14"/>
        <v>0</v>
      </c>
      <c r="K147" s="48">
        <f t="shared" si="17"/>
        <v>0</v>
      </c>
      <c r="L147" s="94" t="e">
        <f t="shared" si="18"/>
        <v>#DIV/0!</v>
      </c>
      <c r="M147" s="61">
        <f t="shared" si="15"/>
        <v>0</v>
      </c>
      <c r="N147" s="61">
        <f t="shared" si="16"/>
        <v>0</v>
      </c>
    </row>
    <row r="148" spans="1:14" ht="15.95" customHeight="1" x14ac:dyDescent="0.2">
      <c r="A148" s="11"/>
      <c r="B148" s="52" t="s">
        <v>106</v>
      </c>
      <c r="C148" s="48">
        <v>0</v>
      </c>
      <c r="D148" s="48">
        <v>0</v>
      </c>
      <c r="E148" s="82">
        <v>33</v>
      </c>
      <c r="F148" s="63">
        <f t="shared" si="13"/>
        <v>0</v>
      </c>
      <c r="G148" s="48">
        <v>0</v>
      </c>
      <c r="H148" s="48">
        <v>0</v>
      </c>
      <c r="I148" s="82">
        <v>34</v>
      </c>
      <c r="J148" s="63">
        <f t="shared" si="14"/>
        <v>0</v>
      </c>
      <c r="K148" s="48">
        <f t="shared" si="17"/>
        <v>0</v>
      </c>
      <c r="L148" s="94" t="e">
        <f t="shared" si="18"/>
        <v>#DIV/0!</v>
      </c>
      <c r="M148" s="61">
        <f t="shared" si="15"/>
        <v>0</v>
      </c>
      <c r="N148" s="61">
        <f t="shared" si="16"/>
        <v>0</v>
      </c>
    </row>
    <row r="149" spans="1:14" ht="15.95" customHeight="1" x14ac:dyDescent="0.2">
      <c r="A149" s="11"/>
      <c r="B149" s="52" t="s">
        <v>104</v>
      </c>
      <c r="C149" s="48">
        <v>0</v>
      </c>
      <c r="D149" s="48">
        <v>0</v>
      </c>
      <c r="E149" s="82">
        <v>34</v>
      </c>
      <c r="F149" s="63">
        <f t="shared" si="13"/>
        <v>0</v>
      </c>
      <c r="G149" s="48">
        <v>0</v>
      </c>
      <c r="H149" s="48">
        <v>0</v>
      </c>
      <c r="I149" s="82">
        <v>35</v>
      </c>
      <c r="J149" s="63">
        <f t="shared" si="14"/>
        <v>0</v>
      </c>
      <c r="K149" s="48">
        <f t="shared" si="17"/>
        <v>0</v>
      </c>
      <c r="L149" s="94" t="e">
        <f t="shared" si="18"/>
        <v>#DIV/0!</v>
      </c>
      <c r="M149" s="61">
        <f t="shared" si="15"/>
        <v>0</v>
      </c>
      <c r="N149" s="61">
        <f t="shared" si="16"/>
        <v>0</v>
      </c>
    </row>
    <row r="150" spans="1:14" ht="15.95" customHeight="1" x14ac:dyDescent="0.2">
      <c r="A150" s="11"/>
      <c r="B150" s="52" t="s">
        <v>102</v>
      </c>
      <c r="C150" s="48">
        <v>0</v>
      </c>
      <c r="D150" s="48">
        <v>0</v>
      </c>
      <c r="E150" s="82">
        <v>35</v>
      </c>
      <c r="F150" s="63">
        <f t="shared" si="13"/>
        <v>0</v>
      </c>
      <c r="G150" s="48">
        <v>0</v>
      </c>
      <c r="H150" s="48">
        <v>0</v>
      </c>
      <c r="I150" s="82">
        <v>36</v>
      </c>
      <c r="J150" s="63">
        <f t="shared" si="14"/>
        <v>0</v>
      </c>
      <c r="K150" s="48">
        <f t="shared" si="17"/>
        <v>0</v>
      </c>
      <c r="L150" s="94" t="e">
        <f t="shared" si="18"/>
        <v>#DIV/0!</v>
      </c>
      <c r="M150" s="61">
        <f t="shared" si="15"/>
        <v>0</v>
      </c>
      <c r="N150" s="61">
        <f t="shared" si="16"/>
        <v>0</v>
      </c>
    </row>
    <row r="151" spans="1:14" ht="15.95" customHeight="1" x14ac:dyDescent="0.2">
      <c r="A151" s="11"/>
      <c r="B151" s="52" t="s">
        <v>120</v>
      </c>
      <c r="C151" s="48">
        <v>0</v>
      </c>
      <c r="D151" s="48">
        <v>0</v>
      </c>
      <c r="E151" s="82">
        <v>36</v>
      </c>
      <c r="F151" s="63">
        <f t="shared" si="13"/>
        <v>0</v>
      </c>
      <c r="G151" s="48">
        <v>0</v>
      </c>
      <c r="H151" s="48">
        <v>0</v>
      </c>
      <c r="I151" s="82">
        <v>37</v>
      </c>
      <c r="J151" s="63">
        <f t="shared" si="14"/>
        <v>0</v>
      </c>
      <c r="K151" s="48">
        <f t="shared" si="17"/>
        <v>0</v>
      </c>
      <c r="L151" s="94" t="e">
        <f t="shared" si="18"/>
        <v>#DIV/0!</v>
      </c>
      <c r="M151" s="61">
        <f t="shared" si="15"/>
        <v>0</v>
      </c>
      <c r="N151" s="61">
        <f t="shared" si="16"/>
        <v>0</v>
      </c>
    </row>
    <row r="152" spans="1:14" ht="15.95" customHeight="1" x14ac:dyDescent="0.2">
      <c r="A152" s="11"/>
      <c r="B152" s="52" t="s">
        <v>105</v>
      </c>
      <c r="C152" s="48">
        <v>0</v>
      </c>
      <c r="D152" s="48">
        <v>0</v>
      </c>
      <c r="E152" s="82">
        <v>38</v>
      </c>
      <c r="F152" s="63">
        <f t="shared" si="13"/>
        <v>0</v>
      </c>
      <c r="G152" s="48">
        <v>0</v>
      </c>
      <c r="H152" s="48">
        <v>0</v>
      </c>
      <c r="I152" s="82">
        <v>38</v>
      </c>
      <c r="J152" s="63">
        <f t="shared" si="14"/>
        <v>0</v>
      </c>
      <c r="K152" s="48">
        <f>J152-F152</f>
        <v>0</v>
      </c>
      <c r="L152" s="94" t="e">
        <f>K152/F152*100</f>
        <v>#DIV/0!</v>
      </c>
      <c r="M152" s="61">
        <f t="shared" si="15"/>
        <v>0</v>
      </c>
      <c r="N152" s="61">
        <f t="shared" si="16"/>
        <v>0</v>
      </c>
    </row>
    <row r="153" spans="1:14" ht="21" customHeight="1" x14ac:dyDescent="0.2">
      <c r="A153" s="8"/>
      <c r="B153" s="55" t="s">
        <v>21</v>
      </c>
      <c r="C153" s="66">
        <f>SUM(C115:C152)</f>
        <v>2679552859.1600013</v>
      </c>
      <c r="D153" s="66">
        <f>SUM(D115:D152)</f>
        <v>1518800749.6100006</v>
      </c>
      <c r="E153" s="66"/>
      <c r="F153" s="66">
        <f>SUM(F115:F152)</f>
        <v>4198353608.7699995</v>
      </c>
      <c r="G153" s="66">
        <f>SUM(G115:G152)</f>
        <v>2965074236.6399994</v>
      </c>
      <c r="H153" s="66">
        <f>SUM(H115:H152)</f>
        <v>2065978935.8799996</v>
      </c>
      <c r="I153" s="66"/>
      <c r="J153" s="66">
        <f>SUM(J115:J152)</f>
        <v>5031053172.5199995</v>
      </c>
      <c r="K153" s="66">
        <f>J153-F153</f>
        <v>832699563.75</v>
      </c>
      <c r="L153" s="95">
        <f>K153/F153*100</f>
        <v>19.83395495821415</v>
      </c>
      <c r="M153" s="67">
        <f>SUM(M115:M152)</f>
        <v>100.00000000000001</v>
      </c>
      <c r="N153" s="67">
        <f>SUM(N115:N152)</f>
        <v>100.00000000000001</v>
      </c>
    </row>
    <row r="154" spans="1:14" x14ac:dyDescent="0.2">
      <c r="B154" s="81" t="s">
        <v>97</v>
      </c>
    </row>
    <row r="159" spans="1:14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7" t="s">
        <v>42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</row>
    <row r="161" spans="1:14" hidden="1" x14ac:dyDescent="0.2">
      <c r="A161" s="188" t="s">
        <v>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</row>
    <row r="162" spans="1:14" hidden="1" x14ac:dyDescent="0.2">
      <c r="A162" s="190" t="s">
        <v>147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</row>
    <row r="163" spans="1:14" hidden="1" x14ac:dyDescent="0.2">
      <c r="A163" s="188" t="s">
        <v>113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1" t="s">
        <v>33</v>
      </c>
      <c r="C165" s="191" t="s">
        <v>121</v>
      </c>
      <c r="D165" s="191"/>
      <c r="E165" s="191" t="s">
        <v>52</v>
      </c>
      <c r="F165" s="191"/>
      <c r="G165" s="191" t="s">
        <v>157</v>
      </c>
      <c r="H165" s="191"/>
      <c r="I165" s="191"/>
      <c r="J165" s="191"/>
      <c r="K165" s="191" t="s">
        <v>29</v>
      </c>
      <c r="L165" s="191"/>
      <c r="M165" s="191" t="s">
        <v>62</v>
      </c>
      <c r="N165" s="191"/>
    </row>
    <row r="166" spans="1:14" ht="34.5" hidden="1" customHeight="1" x14ac:dyDescent="0.2">
      <c r="A166" s="96"/>
      <c r="B166" s="191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hidden="1" customHeight="1" x14ac:dyDescent="0.2">
      <c r="A167" s="97"/>
      <c r="B167" s="103" t="s">
        <v>90</v>
      </c>
      <c r="C167" s="48"/>
      <c r="D167" s="48"/>
      <c r="E167" s="82"/>
      <c r="F167" s="63">
        <f t="shared" ref="F167:F176" si="19">(C167+D167)</f>
        <v>0</v>
      </c>
      <c r="G167" s="48">
        <f>'PNC, Exon. &amp; no Exon.'!B186</f>
        <v>0</v>
      </c>
      <c r="H167" s="48">
        <f>'PNC, Exon. &amp; no Exon.'!C186</f>
        <v>0</v>
      </c>
      <c r="I167" s="82"/>
      <c r="J167" s="63">
        <f>(G167+H167)</f>
        <v>0</v>
      </c>
      <c r="K167" s="48">
        <f>J167-F167</f>
        <v>0</v>
      </c>
      <c r="L167" s="94" t="e">
        <f>K167/F167*100</f>
        <v>#DIV/0!</v>
      </c>
      <c r="M167" s="61" t="e">
        <f>(F167/$F$205*100)</f>
        <v>#DIV/0!</v>
      </c>
      <c r="N167" s="61" t="e">
        <f>(J167/$J$205*100)</f>
        <v>#DIV/0!</v>
      </c>
    </row>
    <row r="168" spans="1:14" ht="15.95" hidden="1" customHeight="1" x14ac:dyDescent="0.2">
      <c r="A168" s="98"/>
      <c r="B168" s="52" t="s">
        <v>122</v>
      </c>
      <c r="C168" s="48"/>
      <c r="D168" s="48"/>
      <c r="E168" s="82"/>
      <c r="F168" s="63">
        <f t="shared" si="19"/>
        <v>0</v>
      </c>
      <c r="G168" s="48">
        <f>'PNC, Exon. &amp; no Exon.'!B187</f>
        <v>0</v>
      </c>
      <c r="H168" s="48">
        <f>'PNC, Exon. &amp; no Exon.'!C187</f>
        <v>0</v>
      </c>
      <c r="I168" s="82"/>
      <c r="J168" s="63">
        <f t="shared" ref="J168:J203" si="20">(G168+H168)</f>
        <v>0</v>
      </c>
      <c r="K168" s="48">
        <f t="shared" ref="K168:K203" si="21">J168-F168</f>
        <v>0</v>
      </c>
      <c r="L168" s="94" t="e">
        <f t="shared" ref="L168:L203" si="22">K168/F168*100</f>
        <v>#DIV/0!</v>
      </c>
      <c r="M168" s="61" t="e">
        <f t="shared" ref="M168:M203" si="23">(F168/$F$205*100)</f>
        <v>#DIV/0!</v>
      </c>
      <c r="N168" s="61" t="e">
        <f t="shared" ref="N168:N203" si="24">(J168/$J$205*100)</f>
        <v>#DIV/0!</v>
      </c>
    </row>
    <row r="169" spans="1:14" ht="15.95" hidden="1" customHeight="1" x14ac:dyDescent="0.2">
      <c r="A169" s="98"/>
      <c r="B169" s="52" t="s">
        <v>99</v>
      </c>
      <c r="C169" s="48"/>
      <c r="D169" s="48"/>
      <c r="E169" s="82"/>
      <c r="F169" s="63">
        <f t="shared" si="19"/>
        <v>0</v>
      </c>
      <c r="G169" s="48">
        <f>'PNC, Exon. &amp; no Exon.'!B188</f>
        <v>0</v>
      </c>
      <c r="H169" s="48">
        <f>'PNC, Exon. &amp; no Exon.'!C188</f>
        <v>0</v>
      </c>
      <c r="I169" s="82"/>
      <c r="J169" s="63">
        <f t="shared" si="20"/>
        <v>0</v>
      </c>
      <c r="K169" s="48">
        <f t="shared" si="21"/>
        <v>0</v>
      </c>
      <c r="L169" s="94" t="e">
        <f t="shared" si="22"/>
        <v>#DIV/0!</v>
      </c>
      <c r="M169" s="61" t="e">
        <f t="shared" si="23"/>
        <v>#DIV/0!</v>
      </c>
      <c r="N169" s="61" t="e">
        <f t="shared" si="24"/>
        <v>#DIV/0!</v>
      </c>
    </row>
    <row r="170" spans="1:14" ht="15.95" hidden="1" customHeight="1" x14ac:dyDescent="0.2">
      <c r="A170" s="98"/>
      <c r="B170" s="52" t="s">
        <v>96</v>
      </c>
      <c r="C170" s="48"/>
      <c r="D170" s="48"/>
      <c r="E170" s="82"/>
      <c r="F170" s="63">
        <f t="shared" si="19"/>
        <v>0</v>
      </c>
      <c r="G170" s="48">
        <f>'PNC, Exon. &amp; no Exon.'!B189</f>
        <v>0</v>
      </c>
      <c r="H170" s="48">
        <f>'PNC, Exon. &amp; no Exon.'!C189</f>
        <v>0</v>
      </c>
      <c r="I170" s="82"/>
      <c r="J170" s="63">
        <f t="shared" si="20"/>
        <v>0</v>
      </c>
      <c r="K170" s="48">
        <f t="shared" si="21"/>
        <v>0</v>
      </c>
      <c r="L170" s="94" t="e">
        <f t="shared" si="22"/>
        <v>#DIV/0!</v>
      </c>
      <c r="M170" s="61" t="e">
        <f t="shared" si="23"/>
        <v>#DIV/0!</v>
      </c>
      <c r="N170" s="61" t="e">
        <f t="shared" si="24"/>
        <v>#DIV/0!</v>
      </c>
    </row>
    <row r="171" spans="1:14" ht="15.95" hidden="1" customHeight="1" x14ac:dyDescent="0.2">
      <c r="A171" s="98"/>
      <c r="B171" s="52" t="s">
        <v>91</v>
      </c>
      <c r="C171" s="48"/>
      <c r="D171" s="48"/>
      <c r="E171" s="82"/>
      <c r="F171" s="63">
        <f t="shared" si="19"/>
        <v>0</v>
      </c>
      <c r="G171" s="48">
        <f>'PNC, Exon. &amp; no Exon.'!B190</f>
        <v>0</v>
      </c>
      <c r="H171" s="48">
        <f>'PNC, Exon. &amp; no Exon.'!C190</f>
        <v>0</v>
      </c>
      <c r="I171" s="82"/>
      <c r="J171" s="63">
        <f t="shared" si="20"/>
        <v>0</v>
      </c>
      <c r="K171" s="48">
        <f t="shared" si="21"/>
        <v>0</v>
      </c>
      <c r="L171" s="94" t="e">
        <f t="shared" si="22"/>
        <v>#DIV/0!</v>
      </c>
      <c r="M171" s="61" t="e">
        <f t="shared" si="23"/>
        <v>#DIV/0!</v>
      </c>
      <c r="N171" s="61" t="e">
        <f t="shared" si="24"/>
        <v>#DIV/0!</v>
      </c>
    </row>
    <row r="172" spans="1:14" ht="15.95" hidden="1" customHeight="1" x14ac:dyDescent="0.2">
      <c r="A172" s="98"/>
      <c r="B172" s="52" t="s">
        <v>88</v>
      </c>
      <c r="C172" s="48"/>
      <c r="D172" s="48"/>
      <c r="E172" s="82"/>
      <c r="F172" s="63">
        <f t="shared" si="19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0"/>
        <v>0</v>
      </c>
      <c r="K172" s="48">
        <f t="shared" si="21"/>
        <v>0</v>
      </c>
      <c r="L172" s="94" t="e">
        <f t="shared" si="22"/>
        <v>#DIV/0!</v>
      </c>
      <c r="M172" s="61" t="e">
        <f t="shared" si="23"/>
        <v>#DIV/0!</v>
      </c>
      <c r="N172" s="61" t="e">
        <f t="shared" si="24"/>
        <v>#DIV/0!</v>
      </c>
    </row>
    <row r="173" spans="1:14" ht="15.95" hidden="1" customHeight="1" x14ac:dyDescent="0.2">
      <c r="A173" s="98"/>
      <c r="B173" s="52" t="s">
        <v>93</v>
      </c>
      <c r="C173" s="48"/>
      <c r="D173" s="48"/>
      <c r="E173" s="82"/>
      <c r="F173" s="63">
        <f t="shared" si="19"/>
        <v>0</v>
      </c>
      <c r="G173" s="48">
        <f>'PNC, Exon. &amp; no Exon.'!B192</f>
        <v>0</v>
      </c>
      <c r="H173" s="48">
        <f>'PNC, Exon. &amp; no Exon.'!C192</f>
        <v>0</v>
      </c>
      <c r="I173" s="82"/>
      <c r="J173" s="63">
        <f t="shared" si="20"/>
        <v>0</v>
      </c>
      <c r="K173" s="48">
        <f t="shared" si="21"/>
        <v>0</v>
      </c>
      <c r="L173" s="94" t="e">
        <f t="shared" si="22"/>
        <v>#DIV/0!</v>
      </c>
      <c r="M173" s="61" t="e">
        <f t="shared" si="23"/>
        <v>#DIV/0!</v>
      </c>
      <c r="N173" s="61" t="e">
        <f t="shared" si="24"/>
        <v>#DIV/0!</v>
      </c>
    </row>
    <row r="174" spans="1:14" ht="15.95" hidden="1" customHeight="1" x14ac:dyDescent="0.2">
      <c r="A174" s="98"/>
      <c r="B174" s="52" t="s">
        <v>89</v>
      </c>
      <c r="C174" s="48"/>
      <c r="D174" s="48"/>
      <c r="E174" s="82"/>
      <c r="F174" s="63">
        <f t="shared" si="19"/>
        <v>0</v>
      </c>
      <c r="G174" s="48">
        <f>'PNC, Exon. &amp; no Exon.'!B193</f>
        <v>0</v>
      </c>
      <c r="H174" s="48">
        <f>'PNC, Exon. &amp; no Exon.'!C193</f>
        <v>0</v>
      </c>
      <c r="I174" s="82"/>
      <c r="J174" s="63">
        <f t="shared" si="20"/>
        <v>0</v>
      </c>
      <c r="K174" s="48">
        <f t="shared" si="21"/>
        <v>0</v>
      </c>
      <c r="L174" s="94" t="e">
        <f t="shared" si="22"/>
        <v>#DIV/0!</v>
      </c>
      <c r="M174" s="61" t="e">
        <f t="shared" si="23"/>
        <v>#DIV/0!</v>
      </c>
      <c r="N174" s="61" t="e">
        <f t="shared" si="24"/>
        <v>#DIV/0!</v>
      </c>
    </row>
    <row r="175" spans="1:14" ht="15.95" hidden="1" customHeight="1" x14ac:dyDescent="0.2">
      <c r="A175" s="98"/>
      <c r="B175" s="52" t="s">
        <v>78</v>
      </c>
      <c r="C175" s="48"/>
      <c r="D175" s="48"/>
      <c r="E175" s="82"/>
      <c r="F175" s="63">
        <f t="shared" si="19"/>
        <v>0</v>
      </c>
      <c r="G175" s="48">
        <f>'PNC, Exon. &amp; no Exon.'!B194</f>
        <v>0</v>
      </c>
      <c r="H175" s="48">
        <f>'PNC, Exon. &amp; no Exon.'!C194</f>
        <v>0</v>
      </c>
      <c r="I175" s="82"/>
      <c r="J175" s="63">
        <f t="shared" si="20"/>
        <v>0</v>
      </c>
      <c r="K175" s="48">
        <f t="shared" si="21"/>
        <v>0</v>
      </c>
      <c r="L175" s="94" t="e">
        <f t="shared" si="22"/>
        <v>#DIV/0!</v>
      </c>
      <c r="M175" s="61" t="e">
        <f t="shared" si="23"/>
        <v>#DIV/0!</v>
      </c>
      <c r="N175" s="61" t="e">
        <f t="shared" si="24"/>
        <v>#DIV/0!</v>
      </c>
    </row>
    <row r="176" spans="1:14" ht="15.95" hidden="1" customHeight="1" x14ac:dyDescent="0.2">
      <c r="A176" s="98"/>
      <c r="B176" s="52" t="s">
        <v>95</v>
      </c>
      <c r="C176" s="48"/>
      <c r="D176" s="48"/>
      <c r="E176" s="84"/>
      <c r="F176" s="63">
        <f t="shared" si="19"/>
        <v>0</v>
      </c>
      <c r="G176" s="48">
        <f>'PNC, Exon. &amp; no Exon.'!B195</f>
        <v>0</v>
      </c>
      <c r="H176" s="48">
        <f>'PNC, Exon. &amp; no Exon.'!C195</f>
        <v>0</v>
      </c>
      <c r="I176" s="82"/>
      <c r="J176" s="63">
        <f t="shared" si="20"/>
        <v>0</v>
      </c>
      <c r="K176" s="48">
        <f t="shared" si="21"/>
        <v>0</v>
      </c>
      <c r="L176" s="94" t="e">
        <f t="shared" si="22"/>
        <v>#DIV/0!</v>
      </c>
      <c r="M176" s="61" t="e">
        <f t="shared" si="23"/>
        <v>#DIV/0!</v>
      </c>
      <c r="N176" s="61" t="e">
        <f t="shared" si="24"/>
        <v>#DIV/0!</v>
      </c>
    </row>
    <row r="177" spans="1:14" ht="15.95" hidden="1" customHeight="1" x14ac:dyDescent="0.2">
      <c r="A177" s="11"/>
      <c r="B177" s="52" t="s">
        <v>98</v>
      </c>
      <c r="C177" s="48"/>
      <c r="D177" s="48"/>
      <c r="E177" s="82"/>
      <c r="F177" s="63">
        <f>(C177+D177)</f>
        <v>0</v>
      </c>
      <c r="G177" s="48">
        <f>'PNC, Exon. &amp; no Exon.'!B196</f>
        <v>0</v>
      </c>
      <c r="H177" s="48">
        <f>'PNC, Exon. &amp; no Exon.'!C196</f>
        <v>0</v>
      </c>
      <c r="I177" s="82"/>
      <c r="J177" s="63">
        <f t="shared" si="20"/>
        <v>0</v>
      </c>
      <c r="K177" s="48">
        <f t="shared" si="21"/>
        <v>0</v>
      </c>
      <c r="L177" s="94" t="e">
        <f t="shared" si="22"/>
        <v>#DIV/0!</v>
      </c>
      <c r="M177" s="61" t="e">
        <f t="shared" si="23"/>
        <v>#DIV/0!</v>
      </c>
      <c r="N177" s="61" t="e">
        <f t="shared" si="24"/>
        <v>#DIV/0!</v>
      </c>
    </row>
    <row r="178" spans="1:14" ht="15.95" hidden="1" customHeight="1" x14ac:dyDescent="0.2">
      <c r="A178" s="11"/>
      <c r="B178" s="52" t="s">
        <v>83</v>
      </c>
      <c r="C178" s="48"/>
      <c r="D178" s="48"/>
      <c r="E178" s="84"/>
      <c r="F178" s="63">
        <f t="shared" ref="F178:F198" si="25">(C178+D178)</f>
        <v>0</v>
      </c>
      <c r="G178" s="48">
        <f>'PNC, Exon. &amp; no Exon.'!B197</f>
        <v>0</v>
      </c>
      <c r="H178" s="48">
        <f>'PNC, Exon. &amp; no Exon.'!C197</f>
        <v>0</v>
      </c>
      <c r="I178" s="82"/>
      <c r="J178" s="63">
        <f t="shared" si="20"/>
        <v>0</v>
      </c>
      <c r="K178" s="48">
        <f t="shared" si="21"/>
        <v>0</v>
      </c>
      <c r="L178" s="94" t="e">
        <f t="shared" si="22"/>
        <v>#DIV/0!</v>
      </c>
      <c r="M178" s="61" t="e">
        <f t="shared" si="23"/>
        <v>#DIV/0!</v>
      </c>
      <c r="N178" s="61" t="e">
        <f t="shared" si="24"/>
        <v>#DIV/0!</v>
      </c>
    </row>
    <row r="179" spans="1:14" ht="15.95" hidden="1" customHeight="1" x14ac:dyDescent="0.2">
      <c r="A179" s="11"/>
      <c r="B179" s="52" t="s">
        <v>85</v>
      </c>
      <c r="C179" s="48"/>
      <c r="D179" s="48"/>
      <c r="E179" s="82"/>
      <c r="F179" s="63">
        <f t="shared" si="25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0"/>
        <v>0</v>
      </c>
      <c r="K179" s="48">
        <f t="shared" si="21"/>
        <v>0</v>
      </c>
      <c r="L179" s="94" t="e">
        <f t="shared" si="22"/>
        <v>#DIV/0!</v>
      </c>
      <c r="M179" s="61" t="e">
        <f t="shared" si="23"/>
        <v>#DIV/0!</v>
      </c>
      <c r="N179" s="61" t="e">
        <f t="shared" si="24"/>
        <v>#DIV/0!</v>
      </c>
    </row>
    <row r="180" spans="1:14" ht="15.95" hidden="1" customHeight="1" x14ac:dyDescent="0.2">
      <c r="A180" s="11"/>
      <c r="B180" s="52" t="s">
        <v>81</v>
      </c>
      <c r="C180" s="48"/>
      <c r="D180" s="48"/>
      <c r="E180" s="84"/>
      <c r="F180" s="63">
        <f t="shared" si="25"/>
        <v>0</v>
      </c>
      <c r="G180" s="48">
        <f>'PNC, Exon. &amp; no Exon.'!B199</f>
        <v>0</v>
      </c>
      <c r="H180" s="48">
        <f>'PNC, Exon. &amp; no Exon.'!C199</f>
        <v>0</v>
      </c>
      <c r="I180" s="82"/>
      <c r="J180" s="63">
        <f t="shared" si="20"/>
        <v>0</v>
      </c>
      <c r="K180" s="48">
        <f t="shared" si="21"/>
        <v>0</v>
      </c>
      <c r="L180" s="94" t="e">
        <f t="shared" si="22"/>
        <v>#DIV/0!</v>
      </c>
      <c r="M180" s="61" t="e">
        <f t="shared" si="23"/>
        <v>#DIV/0!</v>
      </c>
      <c r="N180" s="61" t="e">
        <f t="shared" si="24"/>
        <v>#DIV/0!</v>
      </c>
    </row>
    <row r="181" spans="1:14" ht="15.95" hidden="1" customHeight="1" x14ac:dyDescent="0.2">
      <c r="A181" s="11"/>
      <c r="B181" s="52" t="s">
        <v>80</v>
      </c>
      <c r="C181" s="48"/>
      <c r="D181" s="48"/>
      <c r="E181" s="82"/>
      <c r="F181" s="63">
        <f t="shared" si="25"/>
        <v>0</v>
      </c>
      <c r="G181" s="48">
        <f>'PNC, Exon. &amp; no Exon.'!B200</f>
        <v>0</v>
      </c>
      <c r="H181" s="48">
        <f>'PNC, Exon. &amp; no Exon.'!C200</f>
        <v>0</v>
      </c>
      <c r="I181" s="82"/>
      <c r="J181" s="63">
        <f t="shared" si="20"/>
        <v>0</v>
      </c>
      <c r="K181" s="48">
        <f t="shared" si="21"/>
        <v>0</v>
      </c>
      <c r="L181" s="94" t="e">
        <f t="shared" si="22"/>
        <v>#DIV/0!</v>
      </c>
      <c r="M181" s="61" t="e">
        <f t="shared" si="23"/>
        <v>#DIV/0!</v>
      </c>
      <c r="N181" s="61" t="e">
        <f t="shared" si="24"/>
        <v>#DIV/0!</v>
      </c>
    </row>
    <row r="182" spans="1:14" ht="15.95" hidden="1" customHeight="1" x14ac:dyDescent="0.2">
      <c r="A182" s="11"/>
      <c r="B182" s="52" t="s">
        <v>107</v>
      </c>
      <c r="C182" s="48"/>
      <c r="D182" s="48"/>
      <c r="E182" s="82"/>
      <c r="F182" s="63">
        <f t="shared" si="25"/>
        <v>0</v>
      </c>
      <c r="G182" s="48">
        <f>'PNC, Exon. &amp; no Exon.'!B201</f>
        <v>0</v>
      </c>
      <c r="H182" s="48">
        <f>'PNC, Exon. &amp; no Exon.'!C201</f>
        <v>0</v>
      </c>
      <c r="I182" s="82"/>
      <c r="J182" s="63">
        <f t="shared" si="20"/>
        <v>0</v>
      </c>
      <c r="K182" s="48">
        <f t="shared" si="21"/>
        <v>0</v>
      </c>
      <c r="L182" s="94" t="e">
        <f t="shared" si="22"/>
        <v>#DIV/0!</v>
      </c>
      <c r="M182" s="61" t="e">
        <f t="shared" si="23"/>
        <v>#DIV/0!</v>
      </c>
      <c r="N182" s="61" t="e">
        <f t="shared" si="24"/>
        <v>#DIV/0!</v>
      </c>
    </row>
    <row r="183" spans="1:14" ht="15.95" hidden="1" customHeight="1" x14ac:dyDescent="0.2">
      <c r="A183" s="11"/>
      <c r="B183" s="52" t="s">
        <v>79</v>
      </c>
      <c r="C183" s="48"/>
      <c r="D183" s="48"/>
      <c r="E183" s="82"/>
      <c r="F183" s="63">
        <f t="shared" si="25"/>
        <v>0</v>
      </c>
      <c r="G183" s="48">
        <f>'PNC, Exon. &amp; no Exon.'!B202</f>
        <v>0</v>
      </c>
      <c r="H183" s="48">
        <f>'PNC, Exon. &amp; no Exon.'!C202</f>
        <v>0</v>
      </c>
      <c r="I183" s="82"/>
      <c r="J183" s="63">
        <f t="shared" si="20"/>
        <v>0</v>
      </c>
      <c r="K183" s="48">
        <f t="shared" si="21"/>
        <v>0</v>
      </c>
      <c r="L183" s="94" t="e">
        <f t="shared" si="22"/>
        <v>#DIV/0!</v>
      </c>
      <c r="M183" s="61" t="e">
        <f t="shared" si="23"/>
        <v>#DIV/0!</v>
      </c>
      <c r="N183" s="61" t="e">
        <f t="shared" si="24"/>
        <v>#DIV/0!</v>
      </c>
    </row>
    <row r="184" spans="1:14" ht="15.95" hidden="1" customHeight="1" x14ac:dyDescent="0.2">
      <c r="A184" s="11"/>
      <c r="B184" s="52" t="s">
        <v>84</v>
      </c>
      <c r="C184" s="48"/>
      <c r="D184" s="48"/>
      <c r="E184" s="82"/>
      <c r="F184" s="63">
        <f t="shared" si="25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0"/>
        <v>0</v>
      </c>
      <c r="K184" s="48">
        <f t="shared" si="21"/>
        <v>0</v>
      </c>
      <c r="L184" s="94" t="e">
        <f t="shared" si="22"/>
        <v>#DIV/0!</v>
      </c>
      <c r="M184" s="61" t="e">
        <f t="shared" si="23"/>
        <v>#DIV/0!</v>
      </c>
      <c r="N184" s="61" t="e">
        <f t="shared" si="24"/>
        <v>#DIV/0!</v>
      </c>
    </row>
    <row r="185" spans="1:14" ht="15.95" hidden="1" customHeight="1" x14ac:dyDescent="0.2">
      <c r="A185" s="11"/>
      <c r="B185" s="52" t="s">
        <v>100</v>
      </c>
      <c r="C185" s="48"/>
      <c r="D185" s="48"/>
      <c r="E185" s="82"/>
      <c r="F185" s="63">
        <f t="shared" si="25"/>
        <v>0</v>
      </c>
      <c r="G185" s="48">
        <f>'PNC, Exon. &amp; no Exon.'!B204</f>
        <v>0</v>
      </c>
      <c r="H185" s="48">
        <f>'PNC, Exon. &amp; no Exon.'!C204</f>
        <v>0</v>
      </c>
      <c r="I185" s="82"/>
      <c r="J185" s="63">
        <f t="shared" si="20"/>
        <v>0</v>
      </c>
      <c r="K185" s="48">
        <f t="shared" si="21"/>
        <v>0</v>
      </c>
      <c r="L185" s="94" t="e">
        <f t="shared" si="22"/>
        <v>#DIV/0!</v>
      </c>
      <c r="M185" s="61" t="e">
        <f t="shared" si="23"/>
        <v>#DIV/0!</v>
      </c>
      <c r="N185" s="61" t="e">
        <f t="shared" si="24"/>
        <v>#DIV/0!</v>
      </c>
    </row>
    <row r="186" spans="1:14" ht="15.95" hidden="1" customHeight="1" x14ac:dyDescent="0.2">
      <c r="A186" s="11"/>
      <c r="B186" s="52" t="s">
        <v>92</v>
      </c>
      <c r="C186" s="48"/>
      <c r="D186" s="48"/>
      <c r="E186" s="84"/>
      <c r="F186" s="63">
        <f t="shared" si="25"/>
        <v>0</v>
      </c>
      <c r="G186" s="48">
        <f>'PNC, Exon. &amp; no Exon.'!B205</f>
        <v>0</v>
      </c>
      <c r="H186" s="48">
        <f>'PNC, Exon. &amp; no Exon.'!C205</f>
        <v>0</v>
      </c>
      <c r="I186" s="82"/>
      <c r="J186" s="63">
        <f t="shared" si="20"/>
        <v>0</v>
      </c>
      <c r="K186" s="48">
        <f t="shared" si="21"/>
        <v>0</v>
      </c>
      <c r="L186" s="94" t="e">
        <f t="shared" si="22"/>
        <v>#DIV/0!</v>
      </c>
      <c r="M186" s="61" t="e">
        <f t="shared" si="23"/>
        <v>#DIV/0!</v>
      </c>
      <c r="N186" s="61" t="e">
        <f t="shared" si="24"/>
        <v>#DIV/0!</v>
      </c>
    </row>
    <row r="187" spans="1:14" ht="15.95" hidden="1" customHeight="1" x14ac:dyDescent="0.2">
      <c r="A187" s="11"/>
      <c r="B187" s="52" t="s">
        <v>101</v>
      </c>
      <c r="C187" s="48"/>
      <c r="D187" s="48"/>
      <c r="E187" s="84"/>
      <c r="F187" s="63">
        <f t="shared" si="25"/>
        <v>0</v>
      </c>
      <c r="G187" s="48">
        <f>'PNC, Exon. &amp; no Exon.'!B206</f>
        <v>0</v>
      </c>
      <c r="H187" s="48">
        <f>'PNC, Exon. &amp; no Exon.'!C206</f>
        <v>0</v>
      </c>
      <c r="I187" s="82"/>
      <c r="J187" s="63">
        <f t="shared" si="20"/>
        <v>0</v>
      </c>
      <c r="K187" s="48">
        <f t="shared" si="21"/>
        <v>0</v>
      </c>
      <c r="L187" s="94" t="e">
        <f t="shared" si="22"/>
        <v>#DIV/0!</v>
      </c>
      <c r="M187" s="61" t="e">
        <f t="shared" si="23"/>
        <v>#DIV/0!</v>
      </c>
      <c r="N187" s="61" t="e">
        <f t="shared" si="24"/>
        <v>#DIV/0!</v>
      </c>
    </row>
    <row r="188" spans="1:14" ht="15.95" hidden="1" customHeight="1" x14ac:dyDescent="0.2">
      <c r="A188" s="11"/>
      <c r="B188" s="51" t="s">
        <v>115</v>
      </c>
      <c r="C188" s="48"/>
      <c r="D188" s="48"/>
      <c r="E188" s="84"/>
      <c r="F188" s="63">
        <f t="shared" si="25"/>
        <v>0</v>
      </c>
      <c r="G188" s="48">
        <f>'PNC, Exon. &amp; no Exon.'!B207</f>
        <v>0</v>
      </c>
      <c r="H188" s="48">
        <f>'PNC, Exon. &amp; no Exon.'!C207</f>
        <v>0</v>
      </c>
      <c r="I188" s="82"/>
      <c r="J188" s="63">
        <f t="shared" si="20"/>
        <v>0</v>
      </c>
      <c r="K188" s="48">
        <f t="shared" si="21"/>
        <v>0</v>
      </c>
      <c r="L188" s="94" t="e">
        <f t="shared" si="22"/>
        <v>#DIV/0!</v>
      </c>
      <c r="M188" s="61" t="e">
        <f t="shared" si="23"/>
        <v>#DIV/0!</v>
      </c>
      <c r="N188" s="61" t="e">
        <f t="shared" si="24"/>
        <v>#DIV/0!</v>
      </c>
    </row>
    <row r="189" spans="1:14" ht="15.95" hidden="1" customHeight="1" x14ac:dyDescent="0.2">
      <c r="A189" s="11"/>
      <c r="B189" s="52" t="s">
        <v>106</v>
      </c>
      <c r="C189" s="48"/>
      <c r="D189" s="48"/>
      <c r="E189" s="82"/>
      <c r="F189" s="63">
        <f t="shared" si="25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0"/>
        <v>0</v>
      </c>
      <c r="K189" s="48">
        <f t="shared" si="21"/>
        <v>0</v>
      </c>
      <c r="L189" s="94" t="e">
        <f t="shared" si="22"/>
        <v>#DIV/0!</v>
      </c>
      <c r="M189" s="61" t="e">
        <f t="shared" si="23"/>
        <v>#DIV/0!</v>
      </c>
      <c r="N189" s="61" t="e">
        <f t="shared" si="24"/>
        <v>#DIV/0!</v>
      </c>
    </row>
    <row r="190" spans="1:14" ht="15.95" hidden="1" customHeight="1" x14ac:dyDescent="0.2">
      <c r="A190" s="11"/>
      <c r="B190" s="52" t="s">
        <v>82</v>
      </c>
      <c r="C190" s="48"/>
      <c r="D190" s="48"/>
      <c r="E190" s="84"/>
      <c r="F190" s="63">
        <f t="shared" si="25"/>
        <v>0</v>
      </c>
      <c r="G190" s="48">
        <f>'PNC, Exon. &amp; no Exon.'!B209</f>
        <v>0</v>
      </c>
      <c r="H190" s="48">
        <f>'PNC, Exon. &amp; no Exon.'!C209</f>
        <v>0</v>
      </c>
      <c r="I190" s="82"/>
      <c r="J190" s="63">
        <f t="shared" si="20"/>
        <v>0</v>
      </c>
      <c r="K190" s="48">
        <f t="shared" si="21"/>
        <v>0</v>
      </c>
      <c r="L190" s="94" t="e">
        <f t="shared" si="22"/>
        <v>#DIV/0!</v>
      </c>
      <c r="M190" s="61" t="e">
        <f t="shared" si="23"/>
        <v>#DIV/0!</v>
      </c>
      <c r="N190" s="61" t="e">
        <f t="shared" si="24"/>
        <v>#DIV/0!</v>
      </c>
    </row>
    <row r="191" spans="1:14" ht="15.95" hidden="1" customHeight="1" x14ac:dyDescent="0.2">
      <c r="A191" s="11"/>
      <c r="B191" s="52" t="s">
        <v>104</v>
      </c>
      <c r="C191" s="48"/>
      <c r="D191" s="48"/>
      <c r="E191" s="82"/>
      <c r="F191" s="63">
        <f t="shared" si="25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0"/>
        <v>0</v>
      </c>
      <c r="K191" s="48">
        <f t="shared" si="21"/>
        <v>0</v>
      </c>
      <c r="L191" s="94" t="e">
        <f t="shared" si="22"/>
        <v>#DIV/0!</v>
      </c>
      <c r="M191" s="61" t="e">
        <f t="shared" si="23"/>
        <v>#DIV/0!</v>
      </c>
      <c r="N191" s="61" t="e">
        <f t="shared" si="24"/>
        <v>#DIV/0!</v>
      </c>
    </row>
    <row r="192" spans="1:14" ht="15.95" hidden="1" customHeight="1" x14ac:dyDescent="0.2">
      <c r="A192" s="11"/>
      <c r="B192" s="52" t="s">
        <v>114</v>
      </c>
      <c r="C192" s="48"/>
      <c r="D192" s="48"/>
      <c r="E192" s="82"/>
      <c r="F192" s="63">
        <f t="shared" si="25"/>
        <v>0</v>
      </c>
      <c r="G192" s="48">
        <f>'PNC, Exon. &amp; no Exon.'!B211</f>
        <v>0</v>
      </c>
      <c r="H192" s="48">
        <f>'PNC, Exon. &amp; no Exon.'!C211</f>
        <v>0</v>
      </c>
      <c r="I192" s="82"/>
      <c r="J192" s="63">
        <f t="shared" si="20"/>
        <v>0</v>
      </c>
      <c r="K192" s="48">
        <f t="shared" si="21"/>
        <v>0</v>
      </c>
      <c r="L192" s="94" t="e">
        <f t="shared" si="22"/>
        <v>#DIV/0!</v>
      </c>
      <c r="M192" s="61" t="e">
        <f t="shared" si="23"/>
        <v>#DIV/0!</v>
      </c>
      <c r="N192" s="61" t="e">
        <f t="shared" si="24"/>
        <v>#DIV/0!</v>
      </c>
    </row>
    <row r="193" spans="1:14" ht="15.95" hidden="1" customHeight="1" x14ac:dyDescent="0.2">
      <c r="A193" s="11"/>
      <c r="B193" s="52" t="s">
        <v>116</v>
      </c>
      <c r="C193" s="48"/>
      <c r="D193" s="48"/>
      <c r="E193" s="82"/>
      <c r="F193" s="63">
        <f t="shared" si="25"/>
        <v>0</v>
      </c>
      <c r="G193" s="48">
        <f>'PNC, Exon. &amp; no Exon.'!B212</f>
        <v>0</v>
      </c>
      <c r="H193" s="48">
        <f>'PNC, Exon. &amp; no Exon.'!C212</f>
        <v>0</v>
      </c>
      <c r="I193" s="82"/>
      <c r="J193" s="63">
        <f t="shared" si="20"/>
        <v>0</v>
      </c>
      <c r="K193" s="48">
        <f t="shared" si="21"/>
        <v>0</v>
      </c>
      <c r="L193" s="94" t="e">
        <f t="shared" si="22"/>
        <v>#DIV/0!</v>
      </c>
      <c r="M193" s="61" t="e">
        <f t="shared" si="23"/>
        <v>#DIV/0!</v>
      </c>
      <c r="N193" s="61" t="e">
        <f t="shared" si="24"/>
        <v>#DIV/0!</v>
      </c>
    </row>
    <row r="194" spans="1:14" ht="15.95" hidden="1" customHeight="1" x14ac:dyDescent="0.2">
      <c r="A194" s="11"/>
      <c r="B194" s="52" t="s">
        <v>119</v>
      </c>
      <c r="C194" s="48"/>
      <c r="D194" s="48"/>
      <c r="E194" s="82"/>
      <c r="F194" s="63">
        <f t="shared" si="25"/>
        <v>0</v>
      </c>
      <c r="G194" s="48">
        <f>'PNC, Exon. &amp; no Exon.'!B213</f>
        <v>0</v>
      </c>
      <c r="H194" s="48">
        <f>'PNC, Exon. &amp; no Exon.'!C213</f>
        <v>0</v>
      </c>
      <c r="I194" s="82"/>
      <c r="J194" s="63">
        <f t="shared" si="20"/>
        <v>0</v>
      </c>
      <c r="K194" s="48">
        <f t="shared" si="21"/>
        <v>0</v>
      </c>
      <c r="L194" s="94" t="e">
        <f t="shared" si="22"/>
        <v>#DIV/0!</v>
      </c>
      <c r="M194" s="61" t="e">
        <f t="shared" si="23"/>
        <v>#DIV/0!</v>
      </c>
      <c r="N194" s="61" t="e">
        <f t="shared" si="24"/>
        <v>#DIV/0!</v>
      </c>
    </row>
    <row r="195" spans="1:14" ht="15.95" hidden="1" customHeight="1" x14ac:dyDescent="0.2">
      <c r="A195" s="11"/>
      <c r="B195" s="52" t="s">
        <v>124</v>
      </c>
      <c r="C195" s="48"/>
      <c r="D195" s="48"/>
      <c r="E195" s="82"/>
      <c r="F195" s="63">
        <f t="shared" si="25"/>
        <v>0</v>
      </c>
      <c r="G195" s="48">
        <f>'PNC, Exon. &amp; no Exon.'!B214</f>
        <v>0</v>
      </c>
      <c r="H195" s="48">
        <f>'PNC, Exon. &amp; no Exon.'!C214</f>
        <v>0</v>
      </c>
      <c r="I195" s="82"/>
      <c r="J195" s="63">
        <f t="shared" si="20"/>
        <v>0</v>
      </c>
      <c r="K195" s="48">
        <f t="shared" si="21"/>
        <v>0</v>
      </c>
      <c r="L195" s="94" t="e">
        <f t="shared" si="22"/>
        <v>#DIV/0!</v>
      </c>
      <c r="M195" s="61" t="e">
        <f t="shared" si="23"/>
        <v>#DIV/0!</v>
      </c>
      <c r="N195" s="61" t="e">
        <f t="shared" si="24"/>
        <v>#DIV/0!</v>
      </c>
    </row>
    <row r="196" spans="1:14" ht="15.95" hidden="1" customHeight="1" x14ac:dyDescent="0.2">
      <c r="A196" s="11"/>
      <c r="B196" s="52" t="s">
        <v>102</v>
      </c>
      <c r="C196" s="48"/>
      <c r="D196" s="48"/>
      <c r="E196" s="82"/>
      <c r="F196" s="63">
        <f t="shared" si="25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0"/>
        <v>0</v>
      </c>
      <c r="K196" s="48">
        <f t="shared" si="21"/>
        <v>0</v>
      </c>
      <c r="L196" s="94" t="e">
        <f t="shared" si="22"/>
        <v>#DIV/0!</v>
      </c>
      <c r="M196" s="61" t="e">
        <f t="shared" si="23"/>
        <v>#DIV/0!</v>
      </c>
      <c r="N196" s="61" t="e">
        <f t="shared" si="24"/>
        <v>#DIV/0!</v>
      </c>
    </row>
    <row r="197" spans="1:14" ht="15.95" hidden="1" customHeight="1" x14ac:dyDescent="0.2">
      <c r="A197" s="11"/>
      <c r="B197" s="51" t="s">
        <v>109</v>
      </c>
      <c r="C197" s="48"/>
      <c r="D197" s="48"/>
      <c r="E197" s="82"/>
      <c r="F197" s="63">
        <f t="shared" si="25"/>
        <v>0</v>
      </c>
      <c r="G197" s="48">
        <f>'PNC, Exon. &amp; no Exon.'!B216</f>
        <v>0</v>
      </c>
      <c r="H197" s="48">
        <f>'PNC, Exon. &amp; no Exon.'!C216</f>
        <v>0</v>
      </c>
      <c r="I197" s="82"/>
      <c r="J197" s="63">
        <f t="shared" si="20"/>
        <v>0</v>
      </c>
      <c r="K197" s="48">
        <f t="shared" si="21"/>
        <v>0</v>
      </c>
      <c r="L197" s="94" t="e">
        <f t="shared" si="22"/>
        <v>#DIV/0!</v>
      </c>
      <c r="M197" s="61" t="e">
        <f t="shared" si="23"/>
        <v>#DIV/0!</v>
      </c>
      <c r="N197" s="61" t="e">
        <f t="shared" si="24"/>
        <v>#DIV/0!</v>
      </c>
    </row>
    <row r="198" spans="1:14" ht="15.95" hidden="1" customHeight="1" x14ac:dyDescent="0.2">
      <c r="A198" s="11"/>
      <c r="B198" s="52" t="s">
        <v>123</v>
      </c>
      <c r="C198" s="48"/>
      <c r="D198" s="48"/>
      <c r="E198" s="82"/>
      <c r="F198" s="63">
        <f t="shared" si="25"/>
        <v>0</v>
      </c>
      <c r="G198" s="48">
        <f>'PNC, Exon. &amp; no Exon.'!B217</f>
        <v>0</v>
      </c>
      <c r="H198" s="48">
        <f>'PNC, Exon. &amp; no Exon.'!C217</f>
        <v>0</v>
      </c>
      <c r="I198" s="82"/>
      <c r="J198" s="63">
        <f t="shared" si="20"/>
        <v>0</v>
      </c>
      <c r="K198" s="48">
        <f t="shared" si="21"/>
        <v>0</v>
      </c>
      <c r="L198" s="94" t="e">
        <f t="shared" si="22"/>
        <v>#DIV/0!</v>
      </c>
      <c r="M198" s="61" t="e">
        <f t="shared" si="23"/>
        <v>#DIV/0!</v>
      </c>
      <c r="N198" s="61" t="e">
        <f t="shared" si="24"/>
        <v>#DIV/0!</v>
      </c>
    </row>
    <row r="199" spans="1:14" ht="15.95" hidden="1" customHeight="1" x14ac:dyDescent="0.2">
      <c r="A199" s="11"/>
      <c r="B199" s="52" t="s">
        <v>118</v>
      </c>
      <c r="C199" s="48"/>
      <c r="D199" s="48"/>
      <c r="E199" s="82"/>
      <c r="F199" s="63">
        <f t="shared" ref="F199:F204" si="26">(C199+D199)</f>
        <v>0</v>
      </c>
      <c r="G199" s="48">
        <f>'PNC, Exon. &amp; no Exon.'!B218</f>
        <v>0</v>
      </c>
      <c r="H199" s="48">
        <f>'PNC, Exon. &amp; no Exon.'!C218</f>
        <v>0</v>
      </c>
      <c r="I199" s="82"/>
      <c r="J199" s="63">
        <f t="shared" si="20"/>
        <v>0</v>
      </c>
      <c r="K199" s="48">
        <f t="shared" si="21"/>
        <v>0</v>
      </c>
      <c r="L199" s="94" t="e">
        <f t="shared" si="22"/>
        <v>#DIV/0!</v>
      </c>
      <c r="M199" s="61" t="e">
        <f t="shared" si="23"/>
        <v>#DIV/0!</v>
      </c>
      <c r="N199" s="61" t="e">
        <f t="shared" si="24"/>
        <v>#DIV/0!</v>
      </c>
    </row>
    <row r="200" spans="1:14" ht="15.95" hidden="1" customHeight="1" x14ac:dyDescent="0.2">
      <c r="A200" s="11"/>
      <c r="B200" s="52" t="s">
        <v>120</v>
      </c>
      <c r="C200" s="48"/>
      <c r="D200" s="48"/>
      <c r="E200" s="82"/>
      <c r="F200" s="63">
        <f t="shared" si="26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0"/>
        <v>0</v>
      </c>
      <c r="K200" s="48">
        <f t="shared" si="21"/>
        <v>0</v>
      </c>
      <c r="L200" s="94" t="e">
        <f t="shared" si="22"/>
        <v>#DIV/0!</v>
      </c>
      <c r="M200" s="61" t="e">
        <f t="shared" si="23"/>
        <v>#DIV/0!</v>
      </c>
      <c r="N200" s="61" t="e">
        <f t="shared" si="24"/>
        <v>#DIV/0!</v>
      </c>
    </row>
    <row r="201" spans="1:14" ht="15.95" hidden="1" customHeight="1" x14ac:dyDescent="0.2">
      <c r="A201" s="11"/>
      <c r="B201" s="52" t="s">
        <v>163</v>
      </c>
      <c r="C201" s="48"/>
      <c r="D201" s="48"/>
      <c r="E201" s="82"/>
      <c r="F201" s="63">
        <f t="shared" si="26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0"/>
        <v>0</v>
      </c>
      <c r="K201" s="48">
        <f t="shared" si="21"/>
        <v>0</v>
      </c>
      <c r="L201" s="94" t="e">
        <f t="shared" si="22"/>
        <v>#DIV/0!</v>
      </c>
      <c r="M201" s="61" t="e">
        <f t="shared" si="23"/>
        <v>#DIV/0!</v>
      </c>
      <c r="N201" s="61" t="e">
        <f t="shared" si="24"/>
        <v>#DIV/0!</v>
      </c>
    </row>
    <row r="202" spans="1:14" ht="15.95" hidden="1" customHeight="1" x14ac:dyDescent="0.2">
      <c r="A202" s="11"/>
      <c r="B202" s="52" t="s">
        <v>105</v>
      </c>
      <c r="C202" s="48"/>
      <c r="D202" s="48"/>
      <c r="E202" s="82"/>
      <c r="F202" s="63">
        <f t="shared" si="26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0"/>
        <v>0</v>
      </c>
      <c r="K202" s="48">
        <f t="shared" si="21"/>
        <v>0</v>
      </c>
      <c r="L202" s="94" t="e">
        <f t="shared" si="22"/>
        <v>#DIV/0!</v>
      </c>
      <c r="M202" s="61" t="e">
        <f t="shared" si="23"/>
        <v>#DIV/0!</v>
      </c>
      <c r="N202" s="61" t="e">
        <f t="shared" si="24"/>
        <v>#DIV/0!</v>
      </c>
    </row>
    <row r="203" spans="1:14" ht="15.95" hidden="1" customHeight="1" x14ac:dyDescent="0.2">
      <c r="A203" s="11"/>
      <c r="B203" s="52" t="s">
        <v>103</v>
      </c>
      <c r="C203" s="48"/>
      <c r="D203" s="48"/>
      <c r="E203" s="84"/>
      <c r="F203" s="63">
        <f t="shared" si="26"/>
        <v>0</v>
      </c>
      <c r="G203" s="48">
        <f>'PNC, Exon. &amp; no Exon.'!B222</f>
        <v>0</v>
      </c>
      <c r="H203" s="48">
        <f>'PNC, Exon. &amp; no Exon.'!C222</f>
        <v>0</v>
      </c>
      <c r="I203" s="82"/>
      <c r="J203" s="63">
        <f t="shared" si="20"/>
        <v>0</v>
      </c>
      <c r="K203" s="48">
        <f t="shared" si="21"/>
        <v>0</v>
      </c>
      <c r="L203" s="94" t="e">
        <f t="shared" si="22"/>
        <v>#DIV/0!</v>
      </c>
      <c r="M203" s="61" t="e">
        <f t="shared" si="23"/>
        <v>#DIV/0!</v>
      </c>
      <c r="N203" s="61" t="e">
        <f t="shared" si="24"/>
        <v>#DIV/0!</v>
      </c>
    </row>
    <row r="204" spans="1:14" ht="15.95" hidden="1" customHeight="1" x14ac:dyDescent="0.2">
      <c r="A204" s="11"/>
      <c r="B204" s="52" t="s">
        <v>110</v>
      </c>
      <c r="C204" s="48"/>
      <c r="D204" s="48"/>
      <c r="E204" s="84"/>
      <c r="F204" s="63">
        <f t="shared" si="26"/>
        <v>0</v>
      </c>
      <c r="G204" s="48">
        <f>'PNC, Exon. &amp; no Exon.'!B223</f>
        <v>0</v>
      </c>
      <c r="H204" s="48">
        <f>'PNC, Exon. &amp; no Exon.'!C223</f>
        <v>0</v>
      </c>
      <c r="I204" s="82"/>
      <c r="J204" s="63">
        <f>(G204+H204)</f>
        <v>0</v>
      </c>
      <c r="K204" s="48">
        <f>J204-F204</f>
        <v>0</v>
      </c>
      <c r="L204" s="94" t="e">
        <f>K204/F204*100</f>
        <v>#DIV/0!</v>
      </c>
      <c r="M204" s="61" t="e">
        <f>(F204/$F$205*100)</f>
        <v>#DIV/0!</v>
      </c>
      <c r="N204" s="61" t="e">
        <f>(J204/$J$205*100)</f>
        <v>#DIV/0!</v>
      </c>
    </row>
    <row r="205" spans="1:14" ht="19.5" hidden="1" customHeight="1" x14ac:dyDescent="0.2">
      <c r="A205" s="8"/>
      <c r="B205" s="55" t="s">
        <v>21</v>
      </c>
      <c r="C205" s="66">
        <f>SUM(C167:C204)</f>
        <v>0</v>
      </c>
      <c r="D205" s="66">
        <f>SUM(D167:D204)</f>
        <v>0</v>
      </c>
      <c r="E205" s="66"/>
      <c r="F205" s="66">
        <f>SUM(F167:F204)</f>
        <v>0</v>
      </c>
      <c r="G205" s="66">
        <f>SUM(G167:G204)</f>
        <v>0</v>
      </c>
      <c r="H205" s="66">
        <f>SUM(H167:H204)</f>
        <v>0</v>
      </c>
      <c r="I205" s="66"/>
      <c r="J205" s="66">
        <f>SUM(J167:J204)</f>
        <v>0</v>
      </c>
      <c r="K205" s="66">
        <f>J205-F205</f>
        <v>0</v>
      </c>
      <c r="L205" s="95" t="e">
        <f>K205/F205*100</f>
        <v>#DIV/0!</v>
      </c>
      <c r="M205" s="67" t="e">
        <f>SUM(M167:M204)</f>
        <v>#DIV/0!</v>
      </c>
      <c r="N205" s="67" t="e">
        <f>SUM(N168:N204)</f>
        <v>#DIV/0!</v>
      </c>
    </row>
    <row r="206" spans="1:14" hidden="1" x14ac:dyDescent="0.2">
      <c r="B206" s="81" t="s">
        <v>97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7" t="s">
        <v>42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</row>
    <row r="212" spans="1:14" hidden="1" x14ac:dyDescent="0.2">
      <c r="A212" s="188" t="s">
        <v>59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</row>
    <row r="213" spans="1:14" hidden="1" x14ac:dyDescent="0.2">
      <c r="A213" s="190" t="s">
        <v>148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</row>
    <row r="214" spans="1:14" hidden="1" x14ac:dyDescent="0.2">
      <c r="A214" s="188" t="s">
        <v>113</v>
      </c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1" t="s">
        <v>33</v>
      </c>
      <c r="C216" s="191" t="s">
        <v>121</v>
      </c>
      <c r="D216" s="191"/>
      <c r="E216" s="191" t="s">
        <v>52</v>
      </c>
      <c r="F216" s="191"/>
      <c r="G216" s="191" t="s">
        <v>157</v>
      </c>
      <c r="H216" s="191"/>
      <c r="I216" s="191"/>
      <c r="J216" s="191"/>
      <c r="K216" s="191" t="s">
        <v>29</v>
      </c>
      <c r="L216" s="191"/>
      <c r="M216" s="191" t="s">
        <v>62</v>
      </c>
      <c r="N216" s="191"/>
    </row>
    <row r="217" spans="1:14" ht="30" hidden="1" customHeight="1" x14ac:dyDescent="0.2">
      <c r="A217" s="96"/>
      <c r="B217" s="191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hidden="1" customHeight="1" x14ac:dyDescent="0.2">
      <c r="A218" s="97"/>
      <c r="B218" s="103" t="s">
        <v>90</v>
      </c>
      <c r="C218" s="48"/>
      <c r="D218" s="48"/>
      <c r="E218" s="82"/>
      <c r="F218" s="63">
        <f t="shared" ref="F218:F228" si="27">(C218+D218)</f>
        <v>0</v>
      </c>
      <c r="G218" s="48">
        <f>'PNC, Exon. &amp; no Exon.'!B245</f>
        <v>0</v>
      </c>
      <c r="H218" s="48">
        <f>'PNC, Exon. &amp; no Exon.'!C245</f>
        <v>0</v>
      </c>
      <c r="I218" s="82"/>
      <c r="J218" s="63">
        <f>(G218+H218)</f>
        <v>0</v>
      </c>
      <c r="K218" s="48">
        <f>J218-F218</f>
        <v>0</v>
      </c>
      <c r="L218" s="94" t="e">
        <f>K218/F218*100</f>
        <v>#DIV/0!</v>
      </c>
      <c r="M218" s="61" t="e">
        <f>(F218/$F$256*100)</f>
        <v>#DIV/0!</v>
      </c>
      <c r="N218" s="61" t="e">
        <f>(J218/$J$256*100)</f>
        <v>#DIV/0!</v>
      </c>
    </row>
    <row r="219" spans="1:14" ht="15.95" hidden="1" customHeight="1" x14ac:dyDescent="0.2">
      <c r="A219" s="98"/>
      <c r="B219" s="52" t="s">
        <v>122</v>
      </c>
      <c r="C219" s="48"/>
      <c r="D219" s="48"/>
      <c r="E219" s="82"/>
      <c r="F219" s="63">
        <f t="shared" si="27"/>
        <v>0</v>
      </c>
      <c r="G219" s="48">
        <f>'PNC, Exon. &amp; no Exon.'!B246</f>
        <v>0</v>
      </c>
      <c r="H219" s="48">
        <f>'PNC, Exon. &amp; no Exon.'!C246</f>
        <v>0</v>
      </c>
      <c r="I219" s="82"/>
      <c r="J219" s="63">
        <f t="shared" ref="J219:J254" si="28">(G219+H219)</f>
        <v>0</v>
      </c>
      <c r="K219" s="48">
        <f t="shared" ref="K219:K254" si="29">J219-F219</f>
        <v>0</v>
      </c>
      <c r="L219" s="94" t="e">
        <f t="shared" ref="L219:L254" si="30">K219/F219*100</f>
        <v>#DIV/0!</v>
      </c>
      <c r="M219" s="61" t="e">
        <f t="shared" ref="M219:M254" si="31">(F219/$F$256*100)</f>
        <v>#DIV/0!</v>
      </c>
      <c r="N219" s="61" t="e">
        <f t="shared" ref="N219:N254" si="32">(J219/$J$256*100)</f>
        <v>#DIV/0!</v>
      </c>
    </row>
    <row r="220" spans="1:14" ht="15.95" hidden="1" customHeight="1" x14ac:dyDescent="0.2">
      <c r="A220" s="98"/>
      <c r="B220" s="52" t="s">
        <v>99</v>
      </c>
      <c r="C220" s="48"/>
      <c r="D220" s="48"/>
      <c r="E220" s="82"/>
      <c r="F220" s="63">
        <f t="shared" si="27"/>
        <v>0</v>
      </c>
      <c r="G220" s="48">
        <f>'PNC, Exon. &amp; no Exon.'!B247</f>
        <v>0</v>
      </c>
      <c r="H220" s="48">
        <f>'PNC, Exon. &amp; no Exon.'!C247</f>
        <v>0</v>
      </c>
      <c r="I220" s="82"/>
      <c r="J220" s="63">
        <f t="shared" si="28"/>
        <v>0</v>
      </c>
      <c r="K220" s="48">
        <f t="shared" si="29"/>
        <v>0</v>
      </c>
      <c r="L220" s="94" t="e">
        <f t="shared" si="30"/>
        <v>#DIV/0!</v>
      </c>
      <c r="M220" s="61" t="e">
        <f t="shared" si="31"/>
        <v>#DIV/0!</v>
      </c>
      <c r="N220" s="61" t="e">
        <f t="shared" si="32"/>
        <v>#DIV/0!</v>
      </c>
    </row>
    <row r="221" spans="1:14" ht="15.95" hidden="1" customHeight="1" x14ac:dyDescent="0.2">
      <c r="A221" s="98"/>
      <c r="B221" s="52" t="s">
        <v>96</v>
      </c>
      <c r="C221" s="48"/>
      <c r="D221" s="48"/>
      <c r="E221" s="82"/>
      <c r="F221" s="63">
        <f t="shared" si="27"/>
        <v>0</v>
      </c>
      <c r="G221" s="48">
        <f>'PNC, Exon. &amp; no Exon.'!B248</f>
        <v>0</v>
      </c>
      <c r="H221" s="48">
        <f>'PNC, Exon. &amp; no Exon.'!C248</f>
        <v>0</v>
      </c>
      <c r="I221" s="82"/>
      <c r="J221" s="63">
        <f t="shared" si="28"/>
        <v>0</v>
      </c>
      <c r="K221" s="48">
        <f t="shared" si="29"/>
        <v>0</v>
      </c>
      <c r="L221" s="94" t="e">
        <f t="shared" si="30"/>
        <v>#DIV/0!</v>
      </c>
      <c r="M221" s="61" t="e">
        <f t="shared" si="31"/>
        <v>#DIV/0!</v>
      </c>
      <c r="N221" s="61" t="e">
        <f t="shared" si="32"/>
        <v>#DIV/0!</v>
      </c>
    </row>
    <row r="222" spans="1:14" ht="15.95" hidden="1" customHeight="1" x14ac:dyDescent="0.2">
      <c r="A222" s="98"/>
      <c r="B222" s="52" t="s">
        <v>91</v>
      </c>
      <c r="C222" s="48"/>
      <c r="D222" s="48"/>
      <c r="E222" s="82"/>
      <c r="F222" s="63">
        <f t="shared" si="27"/>
        <v>0</v>
      </c>
      <c r="G222" s="48">
        <f>'PNC, Exon. &amp; no Exon.'!B249</f>
        <v>0</v>
      </c>
      <c r="H222" s="48">
        <f>'PNC, Exon. &amp; no Exon.'!C249</f>
        <v>0</v>
      </c>
      <c r="I222" s="82"/>
      <c r="J222" s="63">
        <f t="shared" si="28"/>
        <v>0</v>
      </c>
      <c r="K222" s="48">
        <f t="shared" si="29"/>
        <v>0</v>
      </c>
      <c r="L222" s="94" t="e">
        <f t="shared" si="30"/>
        <v>#DIV/0!</v>
      </c>
      <c r="M222" s="61" t="e">
        <f t="shared" si="31"/>
        <v>#DIV/0!</v>
      </c>
      <c r="N222" s="61" t="e">
        <f t="shared" si="32"/>
        <v>#DIV/0!</v>
      </c>
    </row>
    <row r="223" spans="1:14" ht="15.95" hidden="1" customHeight="1" x14ac:dyDescent="0.2">
      <c r="A223" s="98"/>
      <c r="B223" s="52" t="s">
        <v>88</v>
      </c>
      <c r="C223" s="48"/>
      <c r="D223" s="48"/>
      <c r="E223" s="82"/>
      <c r="F223" s="63">
        <f t="shared" si="27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28"/>
        <v>0</v>
      </c>
      <c r="K223" s="48">
        <f t="shared" si="29"/>
        <v>0</v>
      </c>
      <c r="L223" s="94" t="e">
        <f t="shared" si="30"/>
        <v>#DIV/0!</v>
      </c>
      <c r="M223" s="61" t="e">
        <f t="shared" si="31"/>
        <v>#DIV/0!</v>
      </c>
      <c r="N223" s="61" t="e">
        <f t="shared" si="32"/>
        <v>#DIV/0!</v>
      </c>
    </row>
    <row r="224" spans="1:14" ht="15.95" hidden="1" customHeight="1" x14ac:dyDescent="0.2">
      <c r="A224" s="98"/>
      <c r="B224" s="52" t="s">
        <v>93</v>
      </c>
      <c r="C224" s="48"/>
      <c r="D224" s="48"/>
      <c r="E224" s="82"/>
      <c r="F224" s="63">
        <f t="shared" si="27"/>
        <v>0</v>
      </c>
      <c r="G224" s="48">
        <f>'PNC, Exon. &amp; no Exon.'!B251</f>
        <v>0</v>
      </c>
      <c r="H224" s="48">
        <f>'PNC, Exon. &amp; no Exon.'!C251</f>
        <v>0</v>
      </c>
      <c r="I224" s="82"/>
      <c r="J224" s="63">
        <f t="shared" si="28"/>
        <v>0</v>
      </c>
      <c r="K224" s="48">
        <f t="shared" si="29"/>
        <v>0</v>
      </c>
      <c r="L224" s="94" t="e">
        <f t="shared" si="30"/>
        <v>#DIV/0!</v>
      </c>
      <c r="M224" s="61" t="e">
        <f t="shared" si="31"/>
        <v>#DIV/0!</v>
      </c>
      <c r="N224" s="61" t="e">
        <f t="shared" si="32"/>
        <v>#DIV/0!</v>
      </c>
    </row>
    <row r="225" spans="1:14" ht="15.95" hidden="1" customHeight="1" x14ac:dyDescent="0.2">
      <c r="A225" s="98"/>
      <c r="B225" s="52" t="s">
        <v>89</v>
      </c>
      <c r="C225" s="48"/>
      <c r="D225" s="48"/>
      <c r="E225" s="82"/>
      <c r="F225" s="63">
        <f t="shared" si="27"/>
        <v>0</v>
      </c>
      <c r="G225" s="48">
        <f>'PNC, Exon. &amp; no Exon.'!B252</f>
        <v>0</v>
      </c>
      <c r="H225" s="48">
        <f>'PNC, Exon. &amp; no Exon.'!C252</f>
        <v>0</v>
      </c>
      <c r="I225" s="82"/>
      <c r="J225" s="63">
        <f t="shared" si="28"/>
        <v>0</v>
      </c>
      <c r="K225" s="48">
        <f t="shared" si="29"/>
        <v>0</v>
      </c>
      <c r="L225" s="94" t="e">
        <f t="shared" si="30"/>
        <v>#DIV/0!</v>
      </c>
      <c r="M225" s="61" t="e">
        <f t="shared" si="31"/>
        <v>#DIV/0!</v>
      </c>
      <c r="N225" s="61" t="e">
        <f t="shared" si="32"/>
        <v>#DIV/0!</v>
      </c>
    </row>
    <row r="226" spans="1:14" ht="15.95" hidden="1" customHeight="1" x14ac:dyDescent="0.2">
      <c r="A226" s="98"/>
      <c r="B226" s="52" t="s">
        <v>78</v>
      </c>
      <c r="C226" s="48"/>
      <c r="D226" s="48"/>
      <c r="E226" s="84"/>
      <c r="F226" s="63">
        <f t="shared" si="27"/>
        <v>0</v>
      </c>
      <c r="G226" s="48">
        <f>'PNC, Exon. &amp; no Exon.'!B253</f>
        <v>0</v>
      </c>
      <c r="H226" s="48">
        <f>'PNC, Exon. &amp; no Exon.'!C253</f>
        <v>0</v>
      </c>
      <c r="I226" s="82"/>
      <c r="J226" s="63">
        <f t="shared" si="28"/>
        <v>0</v>
      </c>
      <c r="K226" s="48">
        <f t="shared" si="29"/>
        <v>0</v>
      </c>
      <c r="L226" s="94" t="e">
        <f t="shared" si="30"/>
        <v>#DIV/0!</v>
      </c>
      <c r="M226" s="61" t="e">
        <f t="shared" si="31"/>
        <v>#DIV/0!</v>
      </c>
      <c r="N226" s="61" t="e">
        <f t="shared" si="32"/>
        <v>#DIV/0!</v>
      </c>
    </row>
    <row r="227" spans="1:14" ht="15.95" hidden="1" customHeight="1" x14ac:dyDescent="0.2">
      <c r="A227" s="98"/>
      <c r="B227" s="52" t="s">
        <v>95</v>
      </c>
      <c r="C227" s="48"/>
      <c r="D227" s="48"/>
      <c r="E227" s="84"/>
      <c r="F227" s="63">
        <f t="shared" si="27"/>
        <v>0</v>
      </c>
      <c r="G227" s="48">
        <f>'PNC, Exon. &amp; no Exon.'!B254</f>
        <v>0</v>
      </c>
      <c r="H227" s="48">
        <f>'PNC, Exon. &amp; no Exon.'!C254</f>
        <v>0</v>
      </c>
      <c r="I227" s="82"/>
      <c r="J227" s="63">
        <f t="shared" si="28"/>
        <v>0</v>
      </c>
      <c r="K227" s="48">
        <f t="shared" si="29"/>
        <v>0</v>
      </c>
      <c r="L227" s="94" t="e">
        <f t="shared" si="30"/>
        <v>#DIV/0!</v>
      </c>
      <c r="M227" s="61" t="e">
        <f t="shared" si="31"/>
        <v>#DIV/0!</v>
      </c>
      <c r="N227" s="61" t="e">
        <f t="shared" si="32"/>
        <v>#DIV/0!</v>
      </c>
    </row>
    <row r="228" spans="1:14" ht="15.95" hidden="1" customHeight="1" x14ac:dyDescent="0.2">
      <c r="A228" s="11"/>
      <c r="B228" s="52" t="s">
        <v>98</v>
      </c>
      <c r="C228" s="48"/>
      <c r="D228" s="48"/>
      <c r="E228" s="84"/>
      <c r="F228" s="63">
        <f t="shared" si="27"/>
        <v>0</v>
      </c>
      <c r="G228" s="48">
        <f>'PNC, Exon. &amp; no Exon.'!B255</f>
        <v>0</v>
      </c>
      <c r="H228" s="48">
        <f>'PNC, Exon. &amp; no Exon.'!C255</f>
        <v>0</v>
      </c>
      <c r="I228" s="82"/>
      <c r="J228" s="63">
        <f t="shared" si="28"/>
        <v>0</v>
      </c>
      <c r="K228" s="48">
        <f t="shared" si="29"/>
        <v>0</v>
      </c>
      <c r="L228" s="94" t="e">
        <f t="shared" si="30"/>
        <v>#DIV/0!</v>
      </c>
      <c r="M228" s="61" t="e">
        <f t="shared" si="31"/>
        <v>#DIV/0!</v>
      </c>
      <c r="N228" s="61" t="e">
        <f t="shared" si="32"/>
        <v>#DIV/0!</v>
      </c>
    </row>
    <row r="229" spans="1:14" ht="15.95" hidden="1" customHeight="1" x14ac:dyDescent="0.2">
      <c r="A229" s="11"/>
      <c r="B229" s="52" t="s">
        <v>83</v>
      </c>
      <c r="C229" s="48"/>
      <c r="D229" s="48"/>
      <c r="E229" s="84"/>
      <c r="F229" s="63">
        <f t="shared" ref="F229:F247" si="33">(C229+D229)</f>
        <v>0</v>
      </c>
      <c r="G229" s="48">
        <f>'PNC, Exon. &amp; no Exon.'!B256</f>
        <v>0</v>
      </c>
      <c r="H229" s="48">
        <f>'PNC, Exon. &amp; no Exon.'!C256</f>
        <v>0</v>
      </c>
      <c r="I229" s="82"/>
      <c r="J229" s="63">
        <f t="shared" si="28"/>
        <v>0</v>
      </c>
      <c r="K229" s="48">
        <f t="shared" si="29"/>
        <v>0</v>
      </c>
      <c r="L229" s="94" t="e">
        <f t="shared" si="30"/>
        <v>#DIV/0!</v>
      </c>
      <c r="M229" s="61" t="e">
        <f t="shared" si="31"/>
        <v>#DIV/0!</v>
      </c>
      <c r="N229" s="61" t="e">
        <f t="shared" si="32"/>
        <v>#DIV/0!</v>
      </c>
    </row>
    <row r="230" spans="1:14" ht="15.95" hidden="1" customHeight="1" x14ac:dyDescent="0.2">
      <c r="A230" s="11"/>
      <c r="B230" s="52" t="s">
        <v>85</v>
      </c>
      <c r="C230" s="48"/>
      <c r="D230" s="48"/>
      <c r="E230" s="82"/>
      <c r="F230" s="63">
        <f t="shared" si="33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28"/>
        <v>0</v>
      </c>
      <c r="K230" s="48">
        <f t="shared" si="29"/>
        <v>0</v>
      </c>
      <c r="L230" s="94" t="e">
        <f t="shared" si="30"/>
        <v>#DIV/0!</v>
      </c>
      <c r="M230" s="61" t="e">
        <f t="shared" si="31"/>
        <v>#DIV/0!</v>
      </c>
      <c r="N230" s="61" t="e">
        <f t="shared" si="32"/>
        <v>#DIV/0!</v>
      </c>
    </row>
    <row r="231" spans="1:14" ht="15.95" hidden="1" customHeight="1" x14ac:dyDescent="0.2">
      <c r="A231" s="11"/>
      <c r="B231" s="52" t="s">
        <v>81</v>
      </c>
      <c r="C231" s="48"/>
      <c r="D231" s="48"/>
      <c r="E231" s="84"/>
      <c r="F231" s="63">
        <f t="shared" si="33"/>
        <v>0</v>
      </c>
      <c r="G231" s="48">
        <f>'PNC, Exon. &amp; no Exon.'!B258</f>
        <v>0</v>
      </c>
      <c r="H231" s="48">
        <f>'PNC, Exon. &amp; no Exon.'!C258</f>
        <v>0</v>
      </c>
      <c r="I231" s="82"/>
      <c r="J231" s="63">
        <f t="shared" si="28"/>
        <v>0</v>
      </c>
      <c r="K231" s="48">
        <f t="shared" si="29"/>
        <v>0</v>
      </c>
      <c r="L231" s="94" t="e">
        <f t="shared" si="30"/>
        <v>#DIV/0!</v>
      </c>
      <c r="M231" s="61" t="e">
        <f t="shared" si="31"/>
        <v>#DIV/0!</v>
      </c>
      <c r="N231" s="61" t="e">
        <f t="shared" si="32"/>
        <v>#DIV/0!</v>
      </c>
    </row>
    <row r="232" spans="1:14" ht="15.95" hidden="1" customHeight="1" x14ac:dyDescent="0.2">
      <c r="A232" s="11"/>
      <c r="B232" s="52" t="s">
        <v>80</v>
      </c>
      <c r="C232" s="48"/>
      <c r="D232" s="48"/>
      <c r="E232" s="82"/>
      <c r="F232" s="63">
        <f t="shared" si="33"/>
        <v>0</v>
      </c>
      <c r="G232" s="48">
        <f>'PNC, Exon. &amp; no Exon.'!B259</f>
        <v>0</v>
      </c>
      <c r="H232" s="48">
        <f>'PNC, Exon. &amp; no Exon.'!C259</f>
        <v>0</v>
      </c>
      <c r="I232" s="82"/>
      <c r="J232" s="63">
        <f t="shared" si="28"/>
        <v>0</v>
      </c>
      <c r="K232" s="48">
        <f t="shared" si="29"/>
        <v>0</v>
      </c>
      <c r="L232" s="94" t="e">
        <f t="shared" si="30"/>
        <v>#DIV/0!</v>
      </c>
      <c r="M232" s="61" t="e">
        <f t="shared" si="31"/>
        <v>#DIV/0!</v>
      </c>
      <c r="N232" s="61" t="e">
        <f t="shared" si="32"/>
        <v>#DIV/0!</v>
      </c>
    </row>
    <row r="233" spans="1:14" ht="15.95" hidden="1" customHeight="1" x14ac:dyDescent="0.2">
      <c r="A233" s="11"/>
      <c r="B233" s="52" t="s">
        <v>107</v>
      </c>
      <c r="C233" s="48"/>
      <c r="D233" s="48"/>
      <c r="E233" s="82"/>
      <c r="F233" s="63">
        <f t="shared" si="33"/>
        <v>0</v>
      </c>
      <c r="G233" s="48">
        <f>'PNC, Exon. &amp; no Exon.'!B260</f>
        <v>0</v>
      </c>
      <c r="H233" s="48">
        <f>'PNC, Exon. &amp; no Exon.'!C260</f>
        <v>0</v>
      </c>
      <c r="I233" s="82"/>
      <c r="J233" s="63">
        <f t="shared" si="28"/>
        <v>0</v>
      </c>
      <c r="K233" s="48">
        <f t="shared" si="29"/>
        <v>0</v>
      </c>
      <c r="L233" s="94" t="e">
        <f t="shared" si="30"/>
        <v>#DIV/0!</v>
      </c>
      <c r="M233" s="61" t="e">
        <f t="shared" si="31"/>
        <v>#DIV/0!</v>
      </c>
      <c r="N233" s="61" t="e">
        <f t="shared" si="32"/>
        <v>#DIV/0!</v>
      </c>
    </row>
    <row r="234" spans="1:14" ht="15.95" hidden="1" customHeight="1" x14ac:dyDescent="0.2">
      <c r="A234" s="11"/>
      <c r="B234" s="52" t="s">
        <v>79</v>
      </c>
      <c r="C234" s="48"/>
      <c r="D234" s="48"/>
      <c r="E234" s="82"/>
      <c r="F234" s="63">
        <f t="shared" si="33"/>
        <v>0</v>
      </c>
      <c r="G234" s="48">
        <f>'PNC, Exon. &amp; no Exon.'!B261</f>
        <v>0</v>
      </c>
      <c r="H234" s="48">
        <f>'PNC, Exon. &amp; no Exon.'!C261</f>
        <v>0</v>
      </c>
      <c r="I234" s="82"/>
      <c r="J234" s="63">
        <f t="shared" si="28"/>
        <v>0</v>
      </c>
      <c r="K234" s="48">
        <f t="shared" si="29"/>
        <v>0</v>
      </c>
      <c r="L234" s="94" t="e">
        <f t="shared" si="30"/>
        <v>#DIV/0!</v>
      </c>
      <c r="M234" s="61" t="e">
        <f t="shared" si="31"/>
        <v>#DIV/0!</v>
      </c>
      <c r="N234" s="61" t="e">
        <f t="shared" si="32"/>
        <v>#DIV/0!</v>
      </c>
    </row>
    <row r="235" spans="1:14" ht="15.95" hidden="1" customHeight="1" x14ac:dyDescent="0.2">
      <c r="A235" s="11"/>
      <c r="B235" s="52" t="s">
        <v>84</v>
      </c>
      <c r="C235" s="48"/>
      <c r="D235" s="48"/>
      <c r="E235" s="82"/>
      <c r="F235" s="63">
        <f t="shared" si="33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28"/>
        <v>0</v>
      </c>
      <c r="K235" s="48">
        <f t="shared" si="29"/>
        <v>0</v>
      </c>
      <c r="L235" s="94" t="e">
        <f t="shared" si="30"/>
        <v>#DIV/0!</v>
      </c>
      <c r="M235" s="61" t="e">
        <f t="shared" si="31"/>
        <v>#DIV/0!</v>
      </c>
      <c r="N235" s="61" t="e">
        <f t="shared" si="32"/>
        <v>#DIV/0!</v>
      </c>
    </row>
    <row r="236" spans="1:14" ht="15.95" hidden="1" customHeight="1" x14ac:dyDescent="0.2">
      <c r="A236" s="11"/>
      <c r="B236" s="52" t="s">
        <v>100</v>
      </c>
      <c r="C236" s="48"/>
      <c r="D236" s="48"/>
      <c r="E236" s="82"/>
      <c r="F236" s="63">
        <f t="shared" si="33"/>
        <v>0</v>
      </c>
      <c r="G236" s="48">
        <f>'PNC, Exon. &amp; no Exon.'!B263</f>
        <v>0</v>
      </c>
      <c r="H236" s="48">
        <f>'PNC, Exon. &amp; no Exon.'!C263</f>
        <v>0</v>
      </c>
      <c r="I236" s="82"/>
      <c r="J236" s="63">
        <f t="shared" si="28"/>
        <v>0</v>
      </c>
      <c r="K236" s="48">
        <f t="shared" si="29"/>
        <v>0</v>
      </c>
      <c r="L236" s="94" t="e">
        <f t="shared" si="30"/>
        <v>#DIV/0!</v>
      </c>
      <c r="M236" s="61" t="e">
        <f t="shared" si="31"/>
        <v>#DIV/0!</v>
      </c>
      <c r="N236" s="61" t="e">
        <f t="shared" si="32"/>
        <v>#DIV/0!</v>
      </c>
    </row>
    <row r="237" spans="1:14" ht="15.95" hidden="1" customHeight="1" x14ac:dyDescent="0.2">
      <c r="A237" s="11"/>
      <c r="B237" s="52" t="s">
        <v>92</v>
      </c>
      <c r="C237" s="48"/>
      <c r="D237" s="48"/>
      <c r="E237" s="84"/>
      <c r="F237" s="63">
        <f t="shared" si="33"/>
        <v>0</v>
      </c>
      <c r="G237" s="48">
        <f>'PNC, Exon. &amp; no Exon.'!B264</f>
        <v>0</v>
      </c>
      <c r="H237" s="48">
        <f>'PNC, Exon. &amp; no Exon.'!C264</f>
        <v>0</v>
      </c>
      <c r="I237" s="82"/>
      <c r="J237" s="63">
        <f t="shared" si="28"/>
        <v>0</v>
      </c>
      <c r="K237" s="48">
        <f t="shared" si="29"/>
        <v>0</v>
      </c>
      <c r="L237" s="94" t="e">
        <f t="shared" si="30"/>
        <v>#DIV/0!</v>
      </c>
      <c r="M237" s="61" t="e">
        <f t="shared" si="31"/>
        <v>#DIV/0!</v>
      </c>
      <c r="N237" s="61" t="e">
        <f t="shared" si="32"/>
        <v>#DIV/0!</v>
      </c>
    </row>
    <row r="238" spans="1:14" ht="15.95" hidden="1" customHeight="1" x14ac:dyDescent="0.2">
      <c r="A238" s="11"/>
      <c r="B238" s="52" t="s">
        <v>101</v>
      </c>
      <c r="C238" s="48"/>
      <c r="D238" s="48"/>
      <c r="E238" s="84"/>
      <c r="F238" s="63">
        <f t="shared" si="33"/>
        <v>0</v>
      </c>
      <c r="G238" s="48">
        <f>'PNC, Exon. &amp; no Exon.'!B265</f>
        <v>0</v>
      </c>
      <c r="H238" s="48">
        <f>'PNC, Exon. &amp; no Exon.'!C265</f>
        <v>0</v>
      </c>
      <c r="I238" s="82"/>
      <c r="J238" s="63">
        <f t="shared" si="28"/>
        <v>0</v>
      </c>
      <c r="K238" s="48">
        <f t="shared" si="29"/>
        <v>0</v>
      </c>
      <c r="L238" s="94" t="e">
        <f t="shared" si="30"/>
        <v>#DIV/0!</v>
      </c>
      <c r="M238" s="61" t="e">
        <f t="shared" si="31"/>
        <v>#DIV/0!</v>
      </c>
      <c r="N238" s="61" t="e">
        <f t="shared" si="32"/>
        <v>#DIV/0!</v>
      </c>
    </row>
    <row r="239" spans="1:14" ht="15.95" hidden="1" customHeight="1" x14ac:dyDescent="0.2">
      <c r="A239" s="11"/>
      <c r="B239" s="51" t="s">
        <v>115</v>
      </c>
      <c r="C239" s="48"/>
      <c r="D239" s="48"/>
      <c r="E239" s="84"/>
      <c r="F239" s="63">
        <f t="shared" si="33"/>
        <v>0</v>
      </c>
      <c r="G239" s="48">
        <f>'PNC, Exon. &amp; no Exon.'!B266</f>
        <v>0</v>
      </c>
      <c r="H239" s="48">
        <f>'PNC, Exon. &amp; no Exon.'!C266</f>
        <v>0</v>
      </c>
      <c r="I239" s="82"/>
      <c r="J239" s="63">
        <f t="shared" si="28"/>
        <v>0</v>
      </c>
      <c r="K239" s="48">
        <f t="shared" si="29"/>
        <v>0</v>
      </c>
      <c r="L239" s="94" t="e">
        <f t="shared" si="30"/>
        <v>#DIV/0!</v>
      </c>
      <c r="M239" s="61" t="e">
        <f t="shared" si="31"/>
        <v>#DIV/0!</v>
      </c>
      <c r="N239" s="61" t="e">
        <f t="shared" si="32"/>
        <v>#DIV/0!</v>
      </c>
    </row>
    <row r="240" spans="1:14" ht="15.95" hidden="1" customHeight="1" x14ac:dyDescent="0.2">
      <c r="A240" s="11"/>
      <c r="B240" s="52" t="s">
        <v>106</v>
      </c>
      <c r="C240" s="48"/>
      <c r="D240" s="48"/>
      <c r="E240" s="82"/>
      <c r="F240" s="63">
        <f t="shared" si="33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28"/>
        <v>0</v>
      </c>
      <c r="K240" s="48">
        <f t="shared" si="29"/>
        <v>0</v>
      </c>
      <c r="L240" s="94" t="e">
        <f t="shared" si="30"/>
        <v>#DIV/0!</v>
      </c>
      <c r="M240" s="61" t="e">
        <f t="shared" si="31"/>
        <v>#DIV/0!</v>
      </c>
      <c r="N240" s="61" t="e">
        <f t="shared" si="32"/>
        <v>#DIV/0!</v>
      </c>
    </row>
    <row r="241" spans="1:14" ht="15.95" hidden="1" customHeight="1" x14ac:dyDescent="0.2">
      <c r="A241" s="11"/>
      <c r="B241" s="52" t="s">
        <v>82</v>
      </c>
      <c r="C241" s="48"/>
      <c r="D241" s="48"/>
      <c r="E241" s="84"/>
      <c r="F241" s="63">
        <f t="shared" si="33"/>
        <v>0</v>
      </c>
      <c r="G241" s="48">
        <f>'PNC, Exon. &amp; no Exon.'!B268</f>
        <v>0</v>
      </c>
      <c r="H241" s="48">
        <f>'PNC, Exon. &amp; no Exon.'!C268</f>
        <v>0</v>
      </c>
      <c r="I241" s="82"/>
      <c r="J241" s="63">
        <f t="shared" si="28"/>
        <v>0</v>
      </c>
      <c r="K241" s="48">
        <f t="shared" si="29"/>
        <v>0</v>
      </c>
      <c r="L241" s="94" t="e">
        <f t="shared" si="30"/>
        <v>#DIV/0!</v>
      </c>
      <c r="M241" s="61" t="e">
        <f t="shared" si="31"/>
        <v>#DIV/0!</v>
      </c>
      <c r="N241" s="61" t="e">
        <f t="shared" si="32"/>
        <v>#DIV/0!</v>
      </c>
    </row>
    <row r="242" spans="1:14" ht="15.95" hidden="1" customHeight="1" x14ac:dyDescent="0.2">
      <c r="A242" s="11"/>
      <c r="B242" s="52" t="s">
        <v>104</v>
      </c>
      <c r="C242" s="48"/>
      <c r="D242" s="48"/>
      <c r="E242" s="82"/>
      <c r="F242" s="63">
        <f t="shared" si="33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28"/>
        <v>0</v>
      </c>
      <c r="K242" s="48">
        <f t="shared" si="29"/>
        <v>0</v>
      </c>
      <c r="L242" s="94" t="e">
        <f t="shared" si="30"/>
        <v>#DIV/0!</v>
      </c>
      <c r="M242" s="61" t="e">
        <f t="shared" si="31"/>
        <v>#DIV/0!</v>
      </c>
      <c r="N242" s="61" t="e">
        <f t="shared" si="32"/>
        <v>#DIV/0!</v>
      </c>
    </row>
    <row r="243" spans="1:14" ht="15.95" hidden="1" customHeight="1" x14ac:dyDescent="0.2">
      <c r="A243" s="11"/>
      <c r="B243" s="52" t="s">
        <v>114</v>
      </c>
      <c r="C243" s="48"/>
      <c r="D243" s="48"/>
      <c r="E243" s="82"/>
      <c r="F243" s="63">
        <f t="shared" si="33"/>
        <v>0</v>
      </c>
      <c r="G243" s="48">
        <f>'PNC, Exon. &amp; no Exon.'!B270</f>
        <v>0</v>
      </c>
      <c r="H243" s="48">
        <f>'PNC, Exon. &amp; no Exon.'!C270</f>
        <v>0</v>
      </c>
      <c r="I243" s="82"/>
      <c r="J243" s="63">
        <f t="shared" si="28"/>
        <v>0</v>
      </c>
      <c r="K243" s="48">
        <f t="shared" si="29"/>
        <v>0</v>
      </c>
      <c r="L243" s="94" t="e">
        <f t="shared" si="30"/>
        <v>#DIV/0!</v>
      </c>
      <c r="M243" s="61" t="e">
        <f t="shared" si="31"/>
        <v>#DIV/0!</v>
      </c>
      <c r="N243" s="61" t="e">
        <f t="shared" si="32"/>
        <v>#DIV/0!</v>
      </c>
    </row>
    <row r="244" spans="1:14" ht="15.95" hidden="1" customHeight="1" x14ac:dyDescent="0.2">
      <c r="A244" s="11"/>
      <c r="B244" s="52" t="s">
        <v>116</v>
      </c>
      <c r="C244" s="48"/>
      <c r="D244" s="48"/>
      <c r="E244" s="82"/>
      <c r="F244" s="63">
        <f t="shared" si="33"/>
        <v>0</v>
      </c>
      <c r="G244" s="48">
        <f>'PNC, Exon. &amp; no Exon.'!B271</f>
        <v>0</v>
      </c>
      <c r="H244" s="48">
        <f>'PNC, Exon. &amp; no Exon.'!C271</f>
        <v>0</v>
      </c>
      <c r="I244" s="82"/>
      <c r="J244" s="63">
        <f t="shared" si="28"/>
        <v>0</v>
      </c>
      <c r="K244" s="48">
        <f t="shared" si="29"/>
        <v>0</v>
      </c>
      <c r="L244" s="94" t="e">
        <f t="shared" si="30"/>
        <v>#DIV/0!</v>
      </c>
      <c r="M244" s="61" t="e">
        <f t="shared" si="31"/>
        <v>#DIV/0!</v>
      </c>
      <c r="N244" s="61" t="e">
        <f t="shared" si="32"/>
        <v>#DIV/0!</v>
      </c>
    </row>
    <row r="245" spans="1:14" ht="15.95" hidden="1" customHeight="1" x14ac:dyDescent="0.2">
      <c r="A245" s="11"/>
      <c r="B245" s="52" t="s">
        <v>119</v>
      </c>
      <c r="C245" s="48"/>
      <c r="D245" s="48"/>
      <c r="E245" s="82"/>
      <c r="F245" s="63">
        <f t="shared" si="33"/>
        <v>0</v>
      </c>
      <c r="G245" s="48">
        <f>'PNC, Exon. &amp; no Exon.'!B272</f>
        <v>0</v>
      </c>
      <c r="H245" s="48">
        <f>'PNC, Exon. &amp; no Exon.'!C272</f>
        <v>0</v>
      </c>
      <c r="I245" s="82"/>
      <c r="J245" s="63">
        <f t="shared" si="28"/>
        <v>0</v>
      </c>
      <c r="K245" s="48">
        <f t="shared" si="29"/>
        <v>0</v>
      </c>
      <c r="L245" s="94" t="e">
        <f t="shared" si="30"/>
        <v>#DIV/0!</v>
      </c>
      <c r="M245" s="61" t="e">
        <f t="shared" si="31"/>
        <v>#DIV/0!</v>
      </c>
      <c r="N245" s="61" t="e">
        <f t="shared" si="32"/>
        <v>#DIV/0!</v>
      </c>
    </row>
    <row r="246" spans="1:14" ht="15.95" hidden="1" customHeight="1" x14ac:dyDescent="0.2">
      <c r="A246" s="11"/>
      <c r="B246" s="52" t="s">
        <v>124</v>
      </c>
      <c r="C246" s="48"/>
      <c r="D246" s="48"/>
      <c r="E246" s="82"/>
      <c r="F246" s="63">
        <f t="shared" si="33"/>
        <v>0</v>
      </c>
      <c r="G246" s="48">
        <f>'PNC, Exon. &amp; no Exon.'!B273</f>
        <v>0</v>
      </c>
      <c r="H246" s="48">
        <f>'PNC, Exon. &amp; no Exon.'!C273</f>
        <v>0</v>
      </c>
      <c r="I246" s="82"/>
      <c r="J246" s="63">
        <f t="shared" si="28"/>
        <v>0</v>
      </c>
      <c r="K246" s="48">
        <f t="shared" si="29"/>
        <v>0</v>
      </c>
      <c r="L246" s="94" t="e">
        <f t="shared" si="30"/>
        <v>#DIV/0!</v>
      </c>
      <c r="M246" s="61" t="e">
        <f t="shared" si="31"/>
        <v>#DIV/0!</v>
      </c>
      <c r="N246" s="61" t="e">
        <f t="shared" si="32"/>
        <v>#DIV/0!</v>
      </c>
    </row>
    <row r="247" spans="1:14" ht="15.95" hidden="1" customHeight="1" x14ac:dyDescent="0.2">
      <c r="A247" s="11"/>
      <c r="B247" s="52" t="s">
        <v>102</v>
      </c>
      <c r="C247" s="48"/>
      <c r="D247" s="48"/>
      <c r="E247" s="82"/>
      <c r="F247" s="63">
        <f t="shared" si="33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28"/>
        <v>0</v>
      </c>
      <c r="K247" s="48">
        <f t="shared" si="29"/>
        <v>0</v>
      </c>
      <c r="L247" s="94" t="e">
        <f t="shared" si="30"/>
        <v>#DIV/0!</v>
      </c>
      <c r="M247" s="61" t="e">
        <f t="shared" si="31"/>
        <v>#DIV/0!</v>
      </c>
      <c r="N247" s="61" t="e">
        <f t="shared" si="32"/>
        <v>#DIV/0!</v>
      </c>
    </row>
    <row r="248" spans="1:14" ht="15.95" hidden="1" customHeight="1" x14ac:dyDescent="0.2">
      <c r="A248" s="11"/>
      <c r="B248" s="51" t="s">
        <v>109</v>
      </c>
      <c r="C248" s="48"/>
      <c r="D248" s="48"/>
      <c r="E248" s="82"/>
      <c r="F248" s="63">
        <f t="shared" ref="F248:F254" si="34">(C248+D248)</f>
        <v>0</v>
      </c>
      <c r="G248" s="48">
        <f>'PNC, Exon. &amp; no Exon.'!B275</f>
        <v>0</v>
      </c>
      <c r="H248" s="48">
        <f>'PNC, Exon. &amp; no Exon.'!C275</f>
        <v>0</v>
      </c>
      <c r="I248" s="82"/>
      <c r="J248" s="63">
        <f t="shared" si="28"/>
        <v>0</v>
      </c>
      <c r="K248" s="48">
        <f t="shared" si="29"/>
        <v>0</v>
      </c>
      <c r="L248" s="94" t="e">
        <f t="shared" si="30"/>
        <v>#DIV/0!</v>
      </c>
      <c r="M248" s="61" t="e">
        <f t="shared" si="31"/>
        <v>#DIV/0!</v>
      </c>
      <c r="N248" s="61" t="e">
        <f t="shared" si="32"/>
        <v>#DIV/0!</v>
      </c>
    </row>
    <row r="249" spans="1:14" ht="15.95" hidden="1" customHeight="1" x14ac:dyDescent="0.2">
      <c r="A249" s="11"/>
      <c r="B249" s="52" t="s">
        <v>123</v>
      </c>
      <c r="C249" s="48"/>
      <c r="D249" s="48"/>
      <c r="E249" s="84"/>
      <c r="F249" s="63">
        <f t="shared" si="34"/>
        <v>0</v>
      </c>
      <c r="G249" s="48">
        <f>'PNC, Exon. &amp; no Exon.'!B276</f>
        <v>0</v>
      </c>
      <c r="H249" s="48">
        <f>'PNC, Exon. &amp; no Exon.'!C276</f>
        <v>0</v>
      </c>
      <c r="I249" s="82"/>
      <c r="J249" s="63">
        <f t="shared" si="28"/>
        <v>0</v>
      </c>
      <c r="K249" s="48">
        <f t="shared" si="29"/>
        <v>0</v>
      </c>
      <c r="L249" s="94" t="e">
        <f t="shared" si="30"/>
        <v>#DIV/0!</v>
      </c>
      <c r="M249" s="61" t="e">
        <f t="shared" si="31"/>
        <v>#DIV/0!</v>
      </c>
      <c r="N249" s="61" t="e">
        <f t="shared" si="32"/>
        <v>#DIV/0!</v>
      </c>
    </row>
    <row r="250" spans="1:14" ht="15.95" hidden="1" customHeight="1" x14ac:dyDescent="0.2">
      <c r="A250" s="11"/>
      <c r="B250" s="52" t="s">
        <v>118</v>
      </c>
      <c r="C250" s="48"/>
      <c r="D250" s="48"/>
      <c r="E250" s="84"/>
      <c r="F250" s="63">
        <f t="shared" si="34"/>
        <v>0</v>
      </c>
      <c r="G250" s="48">
        <f>'PNC, Exon. &amp; no Exon.'!B277</f>
        <v>0</v>
      </c>
      <c r="H250" s="48">
        <f>'PNC, Exon. &amp; no Exon.'!C277</f>
        <v>0</v>
      </c>
      <c r="I250" s="82"/>
      <c r="J250" s="63">
        <f t="shared" si="28"/>
        <v>0</v>
      </c>
      <c r="K250" s="48">
        <f t="shared" si="29"/>
        <v>0</v>
      </c>
      <c r="L250" s="94" t="e">
        <f t="shared" si="30"/>
        <v>#DIV/0!</v>
      </c>
      <c r="M250" s="61" t="e">
        <f t="shared" si="31"/>
        <v>#DIV/0!</v>
      </c>
      <c r="N250" s="61" t="e">
        <f t="shared" si="32"/>
        <v>#DIV/0!</v>
      </c>
    </row>
    <row r="251" spans="1:14" ht="15.95" hidden="1" customHeight="1" x14ac:dyDescent="0.2">
      <c r="A251" s="11"/>
      <c r="B251" s="52" t="s">
        <v>120</v>
      </c>
      <c r="C251" s="48"/>
      <c r="D251" s="48"/>
      <c r="E251" s="84"/>
      <c r="F251" s="63">
        <f t="shared" si="34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28"/>
        <v>0</v>
      </c>
      <c r="K251" s="48">
        <f t="shared" si="29"/>
        <v>0</v>
      </c>
      <c r="L251" s="94" t="e">
        <f t="shared" si="30"/>
        <v>#DIV/0!</v>
      </c>
      <c r="M251" s="61" t="e">
        <f t="shared" si="31"/>
        <v>#DIV/0!</v>
      </c>
      <c r="N251" s="61" t="e">
        <f t="shared" si="32"/>
        <v>#DIV/0!</v>
      </c>
    </row>
    <row r="252" spans="1:14" ht="15.95" hidden="1" customHeight="1" x14ac:dyDescent="0.2">
      <c r="A252" s="11"/>
      <c r="B252" s="52" t="s">
        <v>163</v>
      </c>
      <c r="C252" s="48"/>
      <c r="D252" s="48"/>
      <c r="E252" s="84"/>
      <c r="F252" s="63">
        <f t="shared" si="34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28"/>
        <v>0</v>
      </c>
      <c r="K252" s="48">
        <f t="shared" si="29"/>
        <v>0</v>
      </c>
      <c r="L252" s="94" t="e">
        <f t="shared" si="30"/>
        <v>#DIV/0!</v>
      </c>
      <c r="M252" s="61" t="e">
        <f t="shared" si="31"/>
        <v>#DIV/0!</v>
      </c>
      <c r="N252" s="61" t="e">
        <f t="shared" si="32"/>
        <v>#DIV/0!</v>
      </c>
    </row>
    <row r="253" spans="1:14" ht="15.95" hidden="1" customHeight="1" x14ac:dyDescent="0.2">
      <c r="A253" s="11"/>
      <c r="B253" s="52" t="s">
        <v>105</v>
      </c>
      <c r="C253" s="48"/>
      <c r="D253" s="48"/>
      <c r="E253" s="84"/>
      <c r="F253" s="63">
        <f t="shared" si="34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28"/>
        <v>0</v>
      </c>
      <c r="K253" s="48">
        <f t="shared" si="29"/>
        <v>0</v>
      </c>
      <c r="L253" s="94" t="e">
        <f t="shared" si="30"/>
        <v>#DIV/0!</v>
      </c>
      <c r="M253" s="61" t="e">
        <f t="shared" si="31"/>
        <v>#DIV/0!</v>
      </c>
      <c r="N253" s="61" t="e">
        <f t="shared" si="32"/>
        <v>#DIV/0!</v>
      </c>
    </row>
    <row r="254" spans="1:14" ht="15.95" hidden="1" customHeight="1" x14ac:dyDescent="0.2">
      <c r="A254" s="11"/>
      <c r="B254" s="52" t="s">
        <v>103</v>
      </c>
      <c r="C254" s="48"/>
      <c r="D254" s="48"/>
      <c r="E254" s="84"/>
      <c r="F254" s="63">
        <f t="shared" si="34"/>
        <v>0</v>
      </c>
      <c r="G254" s="48">
        <f>'PNC, Exon. &amp; no Exon.'!B281</f>
        <v>0</v>
      </c>
      <c r="H254" s="48">
        <f>'PNC, Exon. &amp; no Exon.'!C281</f>
        <v>0</v>
      </c>
      <c r="I254" s="82"/>
      <c r="J254" s="63">
        <f t="shared" si="28"/>
        <v>0</v>
      </c>
      <c r="K254" s="48">
        <f t="shared" si="29"/>
        <v>0</v>
      </c>
      <c r="L254" s="94" t="e">
        <f t="shared" si="30"/>
        <v>#DIV/0!</v>
      </c>
      <c r="M254" s="61" t="e">
        <f t="shared" si="31"/>
        <v>#DIV/0!</v>
      </c>
      <c r="N254" s="61" t="e">
        <f t="shared" si="32"/>
        <v>#DIV/0!</v>
      </c>
    </row>
    <row r="255" spans="1:14" ht="15.95" hidden="1" customHeight="1" x14ac:dyDescent="0.2">
      <c r="A255" s="11"/>
      <c r="B255" s="52" t="s">
        <v>110</v>
      </c>
      <c r="C255" s="48"/>
      <c r="D255" s="48"/>
      <c r="E255" s="84"/>
      <c r="F255" s="63">
        <f>(C255+D255)</f>
        <v>0</v>
      </c>
      <c r="G255" s="48">
        <f>'PNC, Exon. &amp; no Exon.'!B282</f>
        <v>0</v>
      </c>
      <c r="H255" s="48">
        <f>'PNC, Exon. &amp; no Exon.'!C282</f>
        <v>0</v>
      </c>
      <c r="I255" s="82"/>
      <c r="J255" s="63">
        <f>(G255+H255)</f>
        <v>0</v>
      </c>
      <c r="K255" s="48">
        <f>J255-F255</f>
        <v>0</v>
      </c>
      <c r="L255" s="94" t="e">
        <f>K255/F255*100</f>
        <v>#DIV/0!</v>
      </c>
      <c r="M255" s="61" t="e">
        <f>(F255/$F$256*100)</f>
        <v>#DIV/0!</v>
      </c>
      <c r="N255" s="61" t="e">
        <f>(J255/$J$256*100)</f>
        <v>#DIV/0!</v>
      </c>
    </row>
    <row r="256" spans="1:14" ht="19.5" hidden="1" customHeight="1" x14ac:dyDescent="0.2">
      <c r="A256" s="8"/>
      <c r="B256" s="55" t="s">
        <v>21</v>
      </c>
      <c r="C256" s="66">
        <f>SUM(C218:C255)</f>
        <v>0</v>
      </c>
      <c r="D256" s="66">
        <f>SUM(D218:D255)</f>
        <v>0</v>
      </c>
      <c r="E256" s="66"/>
      <c r="F256" s="66">
        <f>SUM(F218:F255)</f>
        <v>0</v>
      </c>
      <c r="G256" s="66">
        <f>SUM(G218:G255)</f>
        <v>0</v>
      </c>
      <c r="H256" s="66">
        <f>SUM(H218:H255)</f>
        <v>0</v>
      </c>
      <c r="I256" s="66"/>
      <c r="J256" s="66">
        <f>SUM(J218:J255)</f>
        <v>0</v>
      </c>
      <c r="K256" s="66">
        <f>J256-F256</f>
        <v>0</v>
      </c>
      <c r="L256" s="95" t="e">
        <f>K256/F256*100</f>
        <v>#DIV/0!</v>
      </c>
      <c r="M256" s="67" t="e">
        <f>SUM(M218:M255)</f>
        <v>#DIV/0!</v>
      </c>
      <c r="N256" s="67" t="e">
        <f>SUM(N218:N255)</f>
        <v>#DIV/0!</v>
      </c>
    </row>
    <row r="257" spans="1:14" hidden="1" x14ac:dyDescent="0.2">
      <c r="B257" s="81" t="s">
        <v>97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</row>
    <row r="264" spans="1:14" hidden="1" x14ac:dyDescent="0.2">
      <c r="A264" s="188" t="s">
        <v>59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</row>
    <row r="265" spans="1:14" hidden="1" x14ac:dyDescent="0.2">
      <c r="A265" s="190" t="s">
        <v>149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</row>
    <row r="266" spans="1:14" hidden="1" x14ac:dyDescent="0.2">
      <c r="A266" s="188" t="s">
        <v>113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1" t="s">
        <v>33</v>
      </c>
      <c r="C268" s="191" t="s">
        <v>121</v>
      </c>
      <c r="D268" s="191"/>
      <c r="E268" s="191" t="s">
        <v>52</v>
      </c>
      <c r="F268" s="191"/>
      <c r="G268" s="191" t="s">
        <v>157</v>
      </c>
      <c r="H268" s="191"/>
      <c r="I268" s="191"/>
      <c r="J268" s="191"/>
      <c r="K268" s="191" t="s">
        <v>29</v>
      </c>
      <c r="L268" s="191"/>
      <c r="M268" s="191" t="s">
        <v>62</v>
      </c>
      <c r="N268" s="191"/>
    </row>
    <row r="269" spans="1:14" ht="33" hidden="1" customHeight="1" x14ac:dyDescent="0.2">
      <c r="A269" s="96"/>
      <c r="B269" s="191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hidden="1" customHeight="1" x14ac:dyDescent="0.2">
      <c r="A270" s="97"/>
      <c r="B270" s="103" t="s">
        <v>90</v>
      </c>
      <c r="C270" s="48"/>
      <c r="D270" s="48"/>
      <c r="E270" s="82"/>
      <c r="F270" s="63">
        <f t="shared" ref="F270:F299" si="35">(C270+D270)</f>
        <v>0</v>
      </c>
      <c r="G270" s="48">
        <f>'PNC, Exon. &amp; no Exon.'!B302</f>
        <v>0</v>
      </c>
      <c r="H270" s="48">
        <f>'PNC, Exon. &amp; no Exon.'!C302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5" hidden="1" customHeight="1" x14ac:dyDescent="0.2">
      <c r="A271" s="98"/>
      <c r="B271" s="52" t="s">
        <v>122</v>
      </c>
      <c r="C271" s="48"/>
      <c r="D271" s="48"/>
      <c r="E271" s="82"/>
      <c r="F271" s="63">
        <f t="shared" si="35"/>
        <v>0</v>
      </c>
      <c r="G271" s="48">
        <f>'PNC, Exon. &amp; no Exon.'!B303</f>
        <v>0</v>
      </c>
      <c r="H271" s="48">
        <f>'PNC, Exon. &amp; no Exon.'!C303</f>
        <v>0</v>
      </c>
      <c r="I271" s="82"/>
      <c r="J271" s="63">
        <f t="shared" ref="J271:J306" si="36">(G271+H271)</f>
        <v>0</v>
      </c>
      <c r="K271" s="48">
        <f t="shared" ref="K271:K306" si="37">J271-F271</f>
        <v>0</v>
      </c>
      <c r="L271" s="94" t="e">
        <f t="shared" ref="L271:L307" si="38">K271/F271*100</f>
        <v>#DIV/0!</v>
      </c>
      <c r="M271" s="61" t="e">
        <f t="shared" ref="M271:M306" si="39">(F271/$F$308*100)</f>
        <v>#DIV/0!</v>
      </c>
      <c r="N271" s="61" t="e">
        <f t="shared" ref="N271:N306" si="40">(J271/$J$308*100)</f>
        <v>#DIV/0!</v>
      </c>
    </row>
    <row r="272" spans="1:14" ht="15.95" hidden="1" customHeight="1" x14ac:dyDescent="0.2">
      <c r="A272" s="98"/>
      <c r="B272" s="52" t="s">
        <v>99</v>
      </c>
      <c r="C272" s="48"/>
      <c r="D272" s="48"/>
      <c r="E272" s="82"/>
      <c r="F272" s="63">
        <f t="shared" si="35"/>
        <v>0</v>
      </c>
      <c r="G272" s="48">
        <f>'PNC, Exon. &amp; no Exon.'!B304</f>
        <v>0</v>
      </c>
      <c r="H272" s="48">
        <f>'PNC, Exon. &amp; no Exon.'!C304</f>
        <v>0</v>
      </c>
      <c r="I272" s="82"/>
      <c r="J272" s="63">
        <f t="shared" si="36"/>
        <v>0</v>
      </c>
      <c r="K272" s="48">
        <f t="shared" si="37"/>
        <v>0</v>
      </c>
      <c r="L272" s="94" t="e">
        <f t="shared" si="38"/>
        <v>#DIV/0!</v>
      </c>
      <c r="M272" s="61" t="e">
        <f t="shared" si="39"/>
        <v>#DIV/0!</v>
      </c>
      <c r="N272" s="61" t="e">
        <f t="shared" si="40"/>
        <v>#DIV/0!</v>
      </c>
    </row>
    <row r="273" spans="1:14" ht="15.95" hidden="1" customHeight="1" x14ac:dyDescent="0.2">
      <c r="A273" s="98"/>
      <c r="B273" s="52" t="s">
        <v>96</v>
      </c>
      <c r="C273" s="48"/>
      <c r="D273" s="48"/>
      <c r="E273" s="82"/>
      <c r="F273" s="63">
        <f t="shared" si="35"/>
        <v>0</v>
      </c>
      <c r="G273" s="48">
        <f>'PNC, Exon. &amp; no Exon.'!B305</f>
        <v>0</v>
      </c>
      <c r="H273" s="48">
        <f>'PNC, Exon. &amp; no Exon.'!C305</f>
        <v>0</v>
      </c>
      <c r="I273" s="82"/>
      <c r="J273" s="63">
        <f t="shared" si="36"/>
        <v>0</v>
      </c>
      <c r="K273" s="48">
        <f t="shared" si="37"/>
        <v>0</v>
      </c>
      <c r="L273" s="94" t="e">
        <f t="shared" si="38"/>
        <v>#DIV/0!</v>
      </c>
      <c r="M273" s="61" t="e">
        <f t="shared" si="39"/>
        <v>#DIV/0!</v>
      </c>
      <c r="N273" s="61" t="e">
        <f t="shared" si="40"/>
        <v>#DIV/0!</v>
      </c>
    </row>
    <row r="274" spans="1:14" ht="15.95" hidden="1" customHeight="1" x14ac:dyDescent="0.2">
      <c r="A274" s="98"/>
      <c r="B274" s="52" t="s">
        <v>91</v>
      </c>
      <c r="C274" s="48"/>
      <c r="D274" s="48"/>
      <c r="E274" s="82"/>
      <c r="F274" s="63">
        <f t="shared" si="35"/>
        <v>0</v>
      </c>
      <c r="G274" s="48">
        <f>'PNC, Exon. &amp; no Exon.'!B306</f>
        <v>0</v>
      </c>
      <c r="H274" s="48">
        <f>'PNC, Exon. &amp; no Exon.'!C306</f>
        <v>0</v>
      </c>
      <c r="I274" s="82"/>
      <c r="J274" s="63">
        <f t="shared" si="36"/>
        <v>0</v>
      </c>
      <c r="K274" s="48">
        <f t="shared" si="37"/>
        <v>0</v>
      </c>
      <c r="L274" s="94" t="e">
        <f t="shared" si="38"/>
        <v>#DIV/0!</v>
      </c>
      <c r="M274" s="61" t="e">
        <f t="shared" si="39"/>
        <v>#DIV/0!</v>
      </c>
      <c r="N274" s="61" t="e">
        <f t="shared" si="40"/>
        <v>#DIV/0!</v>
      </c>
    </row>
    <row r="275" spans="1:14" ht="15.95" hidden="1" customHeight="1" x14ac:dyDescent="0.2">
      <c r="A275" s="98"/>
      <c r="B275" s="52" t="s">
        <v>88</v>
      </c>
      <c r="C275" s="48"/>
      <c r="D275" s="48"/>
      <c r="E275" s="82"/>
      <c r="F275" s="63">
        <f t="shared" si="35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6"/>
        <v>0</v>
      </c>
      <c r="K275" s="48">
        <f t="shared" si="37"/>
        <v>0</v>
      </c>
      <c r="L275" s="94" t="e">
        <f t="shared" si="38"/>
        <v>#DIV/0!</v>
      </c>
      <c r="M275" s="61" t="e">
        <f t="shared" si="39"/>
        <v>#DIV/0!</v>
      </c>
      <c r="N275" s="61" t="e">
        <f t="shared" si="40"/>
        <v>#DIV/0!</v>
      </c>
    </row>
    <row r="276" spans="1:14" ht="15.95" hidden="1" customHeight="1" x14ac:dyDescent="0.2">
      <c r="A276" s="98"/>
      <c r="B276" s="52" t="s">
        <v>93</v>
      </c>
      <c r="C276" s="48"/>
      <c r="D276" s="48"/>
      <c r="E276" s="82"/>
      <c r="F276" s="63">
        <f t="shared" si="35"/>
        <v>0</v>
      </c>
      <c r="G276" s="48">
        <f>'PNC, Exon. &amp; no Exon.'!B308</f>
        <v>0</v>
      </c>
      <c r="H276" s="48">
        <f>'PNC, Exon. &amp; no Exon.'!C308</f>
        <v>0</v>
      </c>
      <c r="I276" s="82"/>
      <c r="J276" s="63">
        <f t="shared" si="36"/>
        <v>0</v>
      </c>
      <c r="K276" s="48">
        <f t="shared" si="37"/>
        <v>0</v>
      </c>
      <c r="L276" s="94" t="e">
        <f t="shared" si="38"/>
        <v>#DIV/0!</v>
      </c>
      <c r="M276" s="61" t="e">
        <f t="shared" si="39"/>
        <v>#DIV/0!</v>
      </c>
      <c r="N276" s="61" t="e">
        <f t="shared" si="40"/>
        <v>#DIV/0!</v>
      </c>
    </row>
    <row r="277" spans="1:14" ht="15.95" hidden="1" customHeight="1" x14ac:dyDescent="0.2">
      <c r="A277" s="98"/>
      <c r="B277" s="52" t="s">
        <v>89</v>
      </c>
      <c r="C277" s="48"/>
      <c r="D277" s="48"/>
      <c r="E277" s="82"/>
      <c r="F277" s="63">
        <f t="shared" si="35"/>
        <v>0</v>
      </c>
      <c r="G277" s="48">
        <f>'PNC, Exon. &amp; no Exon.'!B309</f>
        <v>0</v>
      </c>
      <c r="H277" s="48">
        <f>'PNC, Exon. &amp; no Exon.'!C309</f>
        <v>0</v>
      </c>
      <c r="I277" s="82"/>
      <c r="J277" s="63">
        <f t="shared" si="36"/>
        <v>0</v>
      </c>
      <c r="K277" s="48">
        <f t="shared" si="37"/>
        <v>0</v>
      </c>
      <c r="L277" s="94" t="e">
        <f t="shared" si="38"/>
        <v>#DIV/0!</v>
      </c>
      <c r="M277" s="61" t="e">
        <f t="shared" si="39"/>
        <v>#DIV/0!</v>
      </c>
      <c r="N277" s="61" t="e">
        <f t="shared" si="40"/>
        <v>#DIV/0!</v>
      </c>
    </row>
    <row r="278" spans="1:14" ht="15.95" hidden="1" customHeight="1" x14ac:dyDescent="0.2">
      <c r="A278" s="98"/>
      <c r="B278" s="52" t="s">
        <v>78</v>
      </c>
      <c r="C278" s="48"/>
      <c r="D278" s="48"/>
      <c r="E278" s="84"/>
      <c r="F278" s="63">
        <f t="shared" si="35"/>
        <v>0</v>
      </c>
      <c r="G278" s="48">
        <f>'PNC, Exon. &amp; no Exon.'!B310</f>
        <v>0</v>
      </c>
      <c r="H278" s="48">
        <f>'PNC, Exon. &amp; no Exon.'!C310</f>
        <v>0</v>
      </c>
      <c r="I278" s="82"/>
      <c r="J278" s="63">
        <f t="shared" si="36"/>
        <v>0</v>
      </c>
      <c r="K278" s="48">
        <f t="shared" si="37"/>
        <v>0</v>
      </c>
      <c r="L278" s="94" t="e">
        <f t="shared" si="38"/>
        <v>#DIV/0!</v>
      </c>
      <c r="M278" s="61" t="e">
        <f t="shared" si="39"/>
        <v>#DIV/0!</v>
      </c>
      <c r="N278" s="61" t="e">
        <f t="shared" si="40"/>
        <v>#DIV/0!</v>
      </c>
    </row>
    <row r="279" spans="1:14" ht="15.95" hidden="1" customHeight="1" x14ac:dyDescent="0.2">
      <c r="A279" s="98"/>
      <c r="B279" s="52" t="s">
        <v>95</v>
      </c>
      <c r="C279" s="48"/>
      <c r="D279" s="48"/>
      <c r="E279" s="84"/>
      <c r="F279" s="63">
        <f t="shared" si="35"/>
        <v>0</v>
      </c>
      <c r="G279" s="48">
        <f>'PNC, Exon. &amp; no Exon.'!B311</f>
        <v>0</v>
      </c>
      <c r="H279" s="48">
        <f>'PNC, Exon. &amp; no Exon.'!C311</f>
        <v>0</v>
      </c>
      <c r="I279" s="82"/>
      <c r="J279" s="63">
        <f t="shared" si="36"/>
        <v>0</v>
      </c>
      <c r="K279" s="48">
        <f t="shared" si="37"/>
        <v>0</v>
      </c>
      <c r="L279" s="94" t="e">
        <f t="shared" si="38"/>
        <v>#DIV/0!</v>
      </c>
      <c r="M279" s="61" t="e">
        <f t="shared" si="39"/>
        <v>#DIV/0!</v>
      </c>
      <c r="N279" s="61" t="e">
        <f t="shared" si="40"/>
        <v>#DIV/0!</v>
      </c>
    </row>
    <row r="280" spans="1:14" ht="15.95" hidden="1" customHeight="1" x14ac:dyDescent="0.2">
      <c r="A280" s="11"/>
      <c r="B280" s="52" t="s">
        <v>98</v>
      </c>
      <c r="C280" s="48"/>
      <c r="D280" s="48"/>
      <c r="E280" s="84"/>
      <c r="F280" s="63">
        <f t="shared" si="35"/>
        <v>0</v>
      </c>
      <c r="G280" s="48">
        <f>'PNC, Exon. &amp; no Exon.'!B312</f>
        <v>0</v>
      </c>
      <c r="H280" s="48">
        <f>'PNC, Exon. &amp; no Exon.'!C312</f>
        <v>0</v>
      </c>
      <c r="I280" s="82"/>
      <c r="J280" s="63">
        <f t="shared" si="36"/>
        <v>0</v>
      </c>
      <c r="K280" s="48">
        <f t="shared" si="37"/>
        <v>0</v>
      </c>
      <c r="L280" s="94" t="e">
        <f t="shared" si="38"/>
        <v>#DIV/0!</v>
      </c>
      <c r="M280" s="61" t="e">
        <f t="shared" si="39"/>
        <v>#DIV/0!</v>
      </c>
      <c r="N280" s="61" t="e">
        <f t="shared" si="40"/>
        <v>#DIV/0!</v>
      </c>
    </row>
    <row r="281" spans="1:14" ht="15.95" hidden="1" customHeight="1" x14ac:dyDescent="0.2">
      <c r="A281" s="11"/>
      <c r="B281" s="52" t="s">
        <v>83</v>
      </c>
      <c r="C281" s="48"/>
      <c r="D281" s="48"/>
      <c r="E281" s="84"/>
      <c r="F281" s="63">
        <f t="shared" si="35"/>
        <v>0</v>
      </c>
      <c r="G281" s="48">
        <f>'PNC, Exon. &amp; no Exon.'!B313</f>
        <v>0</v>
      </c>
      <c r="H281" s="48">
        <f>'PNC, Exon. &amp; no Exon.'!C313</f>
        <v>0</v>
      </c>
      <c r="I281" s="82"/>
      <c r="J281" s="63">
        <f t="shared" si="36"/>
        <v>0</v>
      </c>
      <c r="K281" s="48">
        <f t="shared" si="37"/>
        <v>0</v>
      </c>
      <c r="L281" s="94" t="e">
        <f t="shared" si="38"/>
        <v>#DIV/0!</v>
      </c>
      <c r="M281" s="61" t="e">
        <f t="shared" si="39"/>
        <v>#DIV/0!</v>
      </c>
      <c r="N281" s="61" t="e">
        <f t="shared" si="40"/>
        <v>#DIV/0!</v>
      </c>
    </row>
    <row r="282" spans="1:14" ht="15.95" hidden="1" customHeight="1" x14ac:dyDescent="0.2">
      <c r="A282" s="11"/>
      <c r="B282" s="52" t="s">
        <v>85</v>
      </c>
      <c r="C282" s="48"/>
      <c r="D282" s="48"/>
      <c r="E282" s="82"/>
      <c r="F282" s="63">
        <f t="shared" si="35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6"/>
        <v>0</v>
      </c>
      <c r="K282" s="48">
        <f t="shared" si="37"/>
        <v>0</v>
      </c>
      <c r="L282" s="94" t="e">
        <f t="shared" si="38"/>
        <v>#DIV/0!</v>
      </c>
      <c r="M282" s="61" t="e">
        <f t="shared" si="39"/>
        <v>#DIV/0!</v>
      </c>
      <c r="N282" s="61" t="e">
        <f t="shared" si="40"/>
        <v>#DIV/0!</v>
      </c>
    </row>
    <row r="283" spans="1:14" ht="15.95" hidden="1" customHeight="1" x14ac:dyDescent="0.2">
      <c r="A283" s="11"/>
      <c r="B283" s="52" t="s">
        <v>81</v>
      </c>
      <c r="C283" s="48"/>
      <c r="D283" s="48"/>
      <c r="E283" s="84"/>
      <c r="F283" s="63">
        <f t="shared" si="35"/>
        <v>0</v>
      </c>
      <c r="G283" s="48">
        <f>'PNC, Exon. &amp; no Exon.'!B315</f>
        <v>0</v>
      </c>
      <c r="H283" s="48">
        <f>'PNC, Exon. &amp; no Exon.'!C315</f>
        <v>0</v>
      </c>
      <c r="I283" s="82"/>
      <c r="J283" s="63">
        <f t="shared" si="36"/>
        <v>0</v>
      </c>
      <c r="K283" s="48">
        <f t="shared" si="37"/>
        <v>0</v>
      </c>
      <c r="L283" s="94" t="e">
        <f t="shared" si="38"/>
        <v>#DIV/0!</v>
      </c>
      <c r="M283" s="61" t="e">
        <f t="shared" si="39"/>
        <v>#DIV/0!</v>
      </c>
      <c r="N283" s="61" t="e">
        <f t="shared" si="40"/>
        <v>#DIV/0!</v>
      </c>
    </row>
    <row r="284" spans="1:14" ht="15.95" hidden="1" customHeight="1" x14ac:dyDescent="0.2">
      <c r="A284" s="11"/>
      <c r="B284" s="52" t="s">
        <v>80</v>
      </c>
      <c r="C284" s="48"/>
      <c r="D284" s="48"/>
      <c r="E284" s="82"/>
      <c r="F284" s="63">
        <f t="shared" si="35"/>
        <v>0</v>
      </c>
      <c r="G284" s="48">
        <f>'PNC, Exon. &amp; no Exon.'!B316</f>
        <v>0</v>
      </c>
      <c r="H284" s="48">
        <f>'PNC, Exon. &amp; no Exon.'!C316</f>
        <v>0</v>
      </c>
      <c r="I284" s="82"/>
      <c r="J284" s="63">
        <f t="shared" si="36"/>
        <v>0</v>
      </c>
      <c r="K284" s="48">
        <f t="shared" si="37"/>
        <v>0</v>
      </c>
      <c r="L284" s="94" t="e">
        <f t="shared" si="38"/>
        <v>#DIV/0!</v>
      </c>
      <c r="M284" s="61" t="e">
        <f t="shared" si="39"/>
        <v>#DIV/0!</v>
      </c>
      <c r="N284" s="61" t="e">
        <f t="shared" si="40"/>
        <v>#DIV/0!</v>
      </c>
    </row>
    <row r="285" spans="1:14" ht="15.95" hidden="1" customHeight="1" x14ac:dyDescent="0.2">
      <c r="A285" s="11"/>
      <c r="B285" s="52" t="s">
        <v>107</v>
      </c>
      <c r="C285" s="48"/>
      <c r="D285" s="48"/>
      <c r="E285" s="82"/>
      <c r="F285" s="63">
        <f t="shared" si="35"/>
        <v>0</v>
      </c>
      <c r="G285" s="48">
        <f>'PNC, Exon. &amp; no Exon.'!B317</f>
        <v>0</v>
      </c>
      <c r="H285" s="48">
        <f>'PNC, Exon. &amp; no Exon.'!C317</f>
        <v>0</v>
      </c>
      <c r="I285" s="82"/>
      <c r="J285" s="63">
        <f t="shared" si="36"/>
        <v>0</v>
      </c>
      <c r="K285" s="48">
        <f t="shared" si="37"/>
        <v>0</v>
      </c>
      <c r="L285" s="94" t="e">
        <f t="shared" si="38"/>
        <v>#DIV/0!</v>
      </c>
      <c r="M285" s="61" t="e">
        <f t="shared" si="39"/>
        <v>#DIV/0!</v>
      </c>
      <c r="N285" s="61" t="e">
        <f t="shared" si="40"/>
        <v>#DIV/0!</v>
      </c>
    </row>
    <row r="286" spans="1:14" ht="15.95" hidden="1" customHeight="1" x14ac:dyDescent="0.2">
      <c r="A286" s="11"/>
      <c r="B286" s="52" t="s">
        <v>79</v>
      </c>
      <c r="C286" s="48"/>
      <c r="D286" s="48"/>
      <c r="E286" s="82"/>
      <c r="F286" s="63">
        <f t="shared" si="35"/>
        <v>0</v>
      </c>
      <c r="G286" s="48">
        <f>'PNC, Exon. &amp; no Exon.'!B318</f>
        <v>0</v>
      </c>
      <c r="H286" s="48">
        <f>'PNC, Exon. &amp; no Exon.'!C318</f>
        <v>0</v>
      </c>
      <c r="I286" s="82"/>
      <c r="J286" s="63">
        <f t="shared" si="36"/>
        <v>0</v>
      </c>
      <c r="K286" s="48">
        <f t="shared" si="37"/>
        <v>0</v>
      </c>
      <c r="L286" s="94" t="e">
        <f t="shared" si="38"/>
        <v>#DIV/0!</v>
      </c>
      <c r="M286" s="61" t="e">
        <f t="shared" si="39"/>
        <v>#DIV/0!</v>
      </c>
      <c r="N286" s="61" t="e">
        <f t="shared" si="40"/>
        <v>#DIV/0!</v>
      </c>
    </row>
    <row r="287" spans="1:14" ht="15.95" hidden="1" customHeight="1" x14ac:dyDescent="0.2">
      <c r="A287" s="11"/>
      <c r="B287" s="52" t="s">
        <v>84</v>
      </c>
      <c r="C287" s="48"/>
      <c r="D287" s="48"/>
      <c r="E287" s="82"/>
      <c r="F287" s="63">
        <f t="shared" si="35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6"/>
        <v>0</v>
      </c>
      <c r="K287" s="48">
        <f t="shared" si="37"/>
        <v>0</v>
      </c>
      <c r="L287" s="94" t="e">
        <f t="shared" si="38"/>
        <v>#DIV/0!</v>
      </c>
      <c r="M287" s="61" t="e">
        <f t="shared" si="39"/>
        <v>#DIV/0!</v>
      </c>
      <c r="N287" s="61" t="e">
        <f t="shared" si="40"/>
        <v>#DIV/0!</v>
      </c>
    </row>
    <row r="288" spans="1:14" ht="15.95" hidden="1" customHeight="1" x14ac:dyDescent="0.2">
      <c r="A288" s="11"/>
      <c r="B288" s="52" t="s">
        <v>100</v>
      </c>
      <c r="C288" s="48"/>
      <c r="D288" s="48"/>
      <c r="E288" s="82"/>
      <c r="F288" s="63">
        <f t="shared" si="35"/>
        <v>0</v>
      </c>
      <c r="G288" s="48">
        <f>'PNC, Exon. &amp; no Exon.'!B320</f>
        <v>0</v>
      </c>
      <c r="H288" s="48">
        <f>'PNC, Exon. &amp; no Exon.'!C320</f>
        <v>0</v>
      </c>
      <c r="I288" s="82"/>
      <c r="J288" s="63">
        <f t="shared" si="36"/>
        <v>0</v>
      </c>
      <c r="K288" s="48">
        <f t="shared" si="37"/>
        <v>0</v>
      </c>
      <c r="L288" s="94" t="e">
        <f t="shared" si="38"/>
        <v>#DIV/0!</v>
      </c>
      <c r="M288" s="61" t="e">
        <f t="shared" si="39"/>
        <v>#DIV/0!</v>
      </c>
      <c r="N288" s="61" t="e">
        <f t="shared" si="40"/>
        <v>#DIV/0!</v>
      </c>
    </row>
    <row r="289" spans="1:14" ht="15.95" hidden="1" customHeight="1" x14ac:dyDescent="0.2">
      <c r="A289" s="11"/>
      <c r="B289" s="52" t="s">
        <v>92</v>
      </c>
      <c r="C289" s="48"/>
      <c r="D289" s="48"/>
      <c r="E289" s="84"/>
      <c r="F289" s="63">
        <f t="shared" si="35"/>
        <v>0</v>
      </c>
      <c r="G289" s="48">
        <f>'PNC, Exon. &amp; no Exon.'!B321</f>
        <v>0</v>
      </c>
      <c r="H289" s="48">
        <f>'PNC, Exon. &amp; no Exon.'!C321</f>
        <v>0</v>
      </c>
      <c r="I289" s="82"/>
      <c r="J289" s="63">
        <f t="shared" si="36"/>
        <v>0</v>
      </c>
      <c r="K289" s="48">
        <f t="shared" si="37"/>
        <v>0</v>
      </c>
      <c r="L289" s="94" t="e">
        <f t="shared" si="38"/>
        <v>#DIV/0!</v>
      </c>
      <c r="M289" s="61" t="e">
        <f t="shared" si="39"/>
        <v>#DIV/0!</v>
      </c>
      <c r="N289" s="61" t="e">
        <f t="shared" si="40"/>
        <v>#DIV/0!</v>
      </c>
    </row>
    <row r="290" spans="1:14" ht="15.95" hidden="1" customHeight="1" x14ac:dyDescent="0.2">
      <c r="A290" s="11"/>
      <c r="B290" s="52" t="s">
        <v>101</v>
      </c>
      <c r="C290" s="48"/>
      <c r="D290" s="48"/>
      <c r="E290" s="84"/>
      <c r="F290" s="63">
        <f t="shared" si="35"/>
        <v>0</v>
      </c>
      <c r="G290" s="48">
        <f>'PNC, Exon. &amp; no Exon.'!B322</f>
        <v>0</v>
      </c>
      <c r="H290" s="48">
        <f>'PNC, Exon. &amp; no Exon.'!C322</f>
        <v>0</v>
      </c>
      <c r="I290" s="82"/>
      <c r="J290" s="63">
        <f t="shared" si="36"/>
        <v>0</v>
      </c>
      <c r="K290" s="48">
        <f t="shared" si="37"/>
        <v>0</v>
      </c>
      <c r="L290" s="94" t="e">
        <f t="shared" si="38"/>
        <v>#DIV/0!</v>
      </c>
      <c r="M290" s="61" t="e">
        <f t="shared" si="39"/>
        <v>#DIV/0!</v>
      </c>
      <c r="N290" s="61" t="e">
        <f t="shared" si="40"/>
        <v>#DIV/0!</v>
      </c>
    </row>
    <row r="291" spans="1:14" ht="15.95" hidden="1" customHeight="1" x14ac:dyDescent="0.2">
      <c r="A291" s="11"/>
      <c r="B291" s="51" t="s">
        <v>115</v>
      </c>
      <c r="C291" s="48"/>
      <c r="D291" s="48"/>
      <c r="E291" s="84"/>
      <c r="F291" s="63">
        <f t="shared" si="35"/>
        <v>0</v>
      </c>
      <c r="G291" s="48">
        <f>'PNC, Exon. &amp; no Exon.'!B323</f>
        <v>0</v>
      </c>
      <c r="H291" s="48">
        <f>'PNC, Exon. &amp; no Exon.'!C323</f>
        <v>0</v>
      </c>
      <c r="I291" s="82"/>
      <c r="J291" s="63">
        <f t="shared" si="36"/>
        <v>0</v>
      </c>
      <c r="K291" s="48">
        <f t="shared" si="37"/>
        <v>0</v>
      </c>
      <c r="L291" s="94" t="e">
        <f t="shared" si="38"/>
        <v>#DIV/0!</v>
      </c>
      <c r="M291" s="61" t="e">
        <f t="shared" si="39"/>
        <v>#DIV/0!</v>
      </c>
      <c r="N291" s="61" t="e">
        <f t="shared" si="40"/>
        <v>#DIV/0!</v>
      </c>
    </row>
    <row r="292" spans="1:14" ht="15.95" hidden="1" customHeight="1" x14ac:dyDescent="0.2">
      <c r="A292" s="11"/>
      <c r="B292" s="52" t="s">
        <v>106</v>
      </c>
      <c r="C292" s="48"/>
      <c r="D292" s="48"/>
      <c r="E292" s="82"/>
      <c r="F292" s="63">
        <f t="shared" si="35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6"/>
        <v>0</v>
      </c>
      <c r="K292" s="48">
        <f t="shared" si="37"/>
        <v>0</v>
      </c>
      <c r="L292" s="94" t="e">
        <f t="shared" si="38"/>
        <v>#DIV/0!</v>
      </c>
      <c r="M292" s="61" t="e">
        <f t="shared" si="39"/>
        <v>#DIV/0!</v>
      </c>
      <c r="N292" s="61" t="e">
        <f t="shared" si="40"/>
        <v>#DIV/0!</v>
      </c>
    </row>
    <row r="293" spans="1:14" ht="15.95" hidden="1" customHeight="1" x14ac:dyDescent="0.2">
      <c r="A293" s="11"/>
      <c r="B293" s="52" t="s">
        <v>82</v>
      </c>
      <c r="C293" s="48"/>
      <c r="D293" s="48"/>
      <c r="E293" s="84"/>
      <c r="F293" s="63">
        <f t="shared" si="35"/>
        <v>0</v>
      </c>
      <c r="G293" s="48">
        <f>'PNC, Exon. &amp; no Exon.'!B325</f>
        <v>0</v>
      </c>
      <c r="H293" s="48">
        <f>'PNC, Exon. &amp; no Exon.'!C325</f>
        <v>0</v>
      </c>
      <c r="I293" s="82"/>
      <c r="J293" s="63">
        <f t="shared" si="36"/>
        <v>0</v>
      </c>
      <c r="K293" s="48">
        <f t="shared" si="37"/>
        <v>0</v>
      </c>
      <c r="L293" s="94" t="e">
        <f t="shared" si="38"/>
        <v>#DIV/0!</v>
      </c>
      <c r="M293" s="61" t="e">
        <f t="shared" si="39"/>
        <v>#DIV/0!</v>
      </c>
      <c r="N293" s="61" t="e">
        <f t="shared" si="40"/>
        <v>#DIV/0!</v>
      </c>
    </row>
    <row r="294" spans="1:14" ht="15.95" hidden="1" customHeight="1" x14ac:dyDescent="0.2">
      <c r="A294" s="11"/>
      <c r="B294" s="52" t="s">
        <v>104</v>
      </c>
      <c r="C294" s="48"/>
      <c r="D294" s="48"/>
      <c r="E294" s="82"/>
      <c r="F294" s="63">
        <f t="shared" si="35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6"/>
        <v>0</v>
      </c>
      <c r="K294" s="48">
        <f t="shared" si="37"/>
        <v>0</v>
      </c>
      <c r="L294" s="94" t="e">
        <f t="shared" si="38"/>
        <v>#DIV/0!</v>
      </c>
      <c r="M294" s="61" t="e">
        <f t="shared" si="39"/>
        <v>#DIV/0!</v>
      </c>
      <c r="N294" s="61" t="e">
        <f t="shared" si="40"/>
        <v>#DIV/0!</v>
      </c>
    </row>
    <row r="295" spans="1:14" ht="15.95" hidden="1" customHeight="1" x14ac:dyDescent="0.2">
      <c r="A295" s="11"/>
      <c r="B295" s="52" t="s">
        <v>114</v>
      </c>
      <c r="C295" s="48"/>
      <c r="D295" s="48"/>
      <c r="E295" s="82"/>
      <c r="F295" s="63">
        <f t="shared" si="35"/>
        <v>0</v>
      </c>
      <c r="G295" s="48">
        <f>'PNC, Exon. &amp; no Exon.'!B327</f>
        <v>0</v>
      </c>
      <c r="H295" s="48">
        <f>'PNC, Exon. &amp; no Exon.'!C327</f>
        <v>0</v>
      </c>
      <c r="I295" s="82"/>
      <c r="J295" s="63">
        <f t="shared" si="36"/>
        <v>0</v>
      </c>
      <c r="K295" s="48">
        <f t="shared" si="37"/>
        <v>0</v>
      </c>
      <c r="L295" s="94" t="e">
        <f t="shared" si="38"/>
        <v>#DIV/0!</v>
      </c>
      <c r="M295" s="61" t="e">
        <f t="shared" si="39"/>
        <v>#DIV/0!</v>
      </c>
      <c r="N295" s="61" t="e">
        <f t="shared" si="40"/>
        <v>#DIV/0!</v>
      </c>
    </row>
    <row r="296" spans="1:14" ht="15.95" hidden="1" customHeight="1" x14ac:dyDescent="0.2">
      <c r="A296" s="11"/>
      <c r="B296" s="52" t="s">
        <v>116</v>
      </c>
      <c r="C296" s="48"/>
      <c r="D296" s="48"/>
      <c r="E296" s="82"/>
      <c r="F296" s="63">
        <f t="shared" si="35"/>
        <v>0</v>
      </c>
      <c r="G296" s="48">
        <f>'PNC, Exon. &amp; no Exon.'!B328</f>
        <v>0</v>
      </c>
      <c r="H296" s="48">
        <f>'PNC, Exon. &amp; no Exon.'!C328</f>
        <v>0</v>
      </c>
      <c r="I296" s="82"/>
      <c r="J296" s="63">
        <f t="shared" si="36"/>
        <v>0</v>
      </c>
      <c r="K296" s="48">
        <f t="shared" si="37"/>
        <v>0</v>
      </c>
      <c r="L296" s="94" t="e">
        <f t="shared" si="38"/>
        <v>#DIV/0!</v>
      </c>
      <c r="M296" s="61" t="e">
        <f t="shared" si="39"/>
        <v>#DIV/0!</v>
      </c>
      <c r="N296" s="61" t="e">
        <f t="shared" si="40"/>
        <v>#DIV/0!</v>
      </c>
    </row>
    <row r="297" spans="1:14" ht="15.95" hidden="1" customHeight="1" x14ac:dyDescent="0.2">
      <c r="A297" s="11"/>
      <c r="B297" s="52" t="s">
        <v>119</v>
      </c>
      <c r="C297" s="48"/>
      <c r="D297" s="48"/>
      <c r="E297" s="82"/>
      <c r="F297" s="63">
        <f t="shared" si="35"/>
        <v>0</v>
      </c>
      <c r="G297" s="48">
        <f>'PNC, Exon. &amp; no Exon.'!B329</f>
        <v>0</v>
      </c>
      <c r="H297" s="48">
        <f>'PNC, Exon. &amp; no Exon.'!C329</f>
        <v>0</v>
      </c>
      <c r="I297" s="82"/>
      <c r="J297" s="63">
        <f t="shared" si="36"/>
        <v>0</v>
      </c>
      <c r="K297" s="48">
        <f t="shared" si="37"/>
        <v>0</v>
      </c>
      <c r="L297" s="94" t="e">
        <f t="shared" si="38"/>
        <v>#DIV/0!</v>
      </c>
      <c r="M297" s="61" t="e">
        <f t="shared" si="39"/>
        <v>#DIV/0!</v>
      </c>
      <c r="N297" s="61" t="e">
        <f t="shared" si="40"/>
        <v>#DIV/0!</v>
      </c>
    </row>
    <row r="298" spans="1:14" ht="15.95" hidden="1" customHeight="1" x14ac:dyDescent="0.2">
      <c r="A298" s="11"/>
      <c r="B298" s="52" t="s">
        <v>124</v>
      </c>
      <c r="C298" s="48"/>
      <c r="D298" s="48"/>
      <c r="E298" s="82"/>
      <c r="F298" s="63">
        <f t="shared" si="35"/>
        <v>0</v>
      </c>
      <c r="G298" s="48">
        <f>'PNC, Exon. &amp; no Exon.'!B330</f>
        <v>0</v>
      </c>
      <c r="H298" s="48">
        <f>'PNC, Exon. &amp; no Exon.'!C330</f>
        <v>0</v>
      </c>
      <c r="I298" s="82"/>
      <c r="J298" s="63">
        <f t="shared" si="36"/>
        <v>0</v>
      </c>
      <c r="K298" s="48">
        <f t="shared" si="37"/>
        <v>0</v>
      </c>
      <c r="L298" s="94" t="e">
        <f t="shared" si="38"/>
        <v>#DIV/0!</v>
      </c>
      <c r="M298" s="61" t="e">
        <f t="shared" si="39"/>
        <v>#DIV/0!</v>
      </c>
      <c r="N298" s="61" t="e">
        <f t="shared" si="40"/>
        <v>#DIV/0!</v>
      </c>
    </row>
    <row r="299" spans="1:14" ht="15.95" hidden="1" customHeight="1" x14ac:dyDescent="0.2">
      <c r="A299" s="11"/>
      <c r="B299" s="52" t="s">
        <v>102</v>
      </c>
      <c r="C299" s="48"/>
      <c r="D299" s="48"/>
      <c r="E299" s="82"/>
      <c r="F299" s="63">
        <f t="shared" si="35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6"/>
        <v>0</v>
      </c>
      <c r="K299" s="48">
        <f t="shared" si="37"/>
        <v>0</v>
      </c>
      <c r="L299" s="94" t="e">
        <f t="shared" si="38"/>
        <v>#DIV/0!</v>
      </c>
      <c r="M299" s="61" t="e">
        <f t="shared" si="39"/>
        <v>#DIV/0!</v>
      </c>
      <c r="N299" s="61" t="e">
        <f t="shared" si="40"/>
        <v>#DIV/0!</v>
      </c>
    </row>
    <row r="300" spans="1:14" ht="15.95" hidden="1" customHeight="1" x14ac:dyDescent="0.2">
      <c r="A300" s="11"/>
      <c r="B300" s="51" t="s">
        <v>109</v>
      </c>
      <c r="C300" s="48"/>
      <c r="D300" s="48"/>
      <c r="E300" s="82"/>
      <c r="F300" s="63">
        <f t="shared" ref="F300:F306" si="41">(C300+D300)</f>
        <v>0</v>
      </c>
      <c r="G300" s="48">
        <f>'PNC, Exon. &amp; no Exon.'!B332</f>
        <v>0</v>
      </c>
      <c r="H300" s="48">
        <f>'PNC, Exon. &amp; no Exon.'!C332</f>
        <v>0</v>
      </c>
      <c r="I300" s="82"/>
      <c r="J300" s="63">
        <f t="shared" si="36"/>
        <v>0</v>
      </c>
      <c r="K300" s="48">
        <f t="shared" si="37"/>
        <v>0</v>
      </c>
      <c r="L300" s="94" t="e">
        <f t="shared" si="38"/>
        <v>#DIV/0!</v>
      </c>
      <c r="M300" s="61" t="e">
        <f t="shared" si="39"/>
        <v>#DIV/0!</v>
      </c>
      <c r="N300" s="61" t="e">
        <f t="shared" si="40"/>
        <v>#DIV/0!</v>
      </c>
    </row>
    <row r="301" spans="1:14" ht="15.95" hidden="1" customHeight="1" x14ac:dyDescent="0.2">
      <c r="A301" s="11"/>
      <c r="B301" s="52" t="s">
        <v>123</v>
      </c>
      <c r="C301" s="48"/>
      <c r="D301" s="48"/>
      <c r="E301" s="84"/>
      <c r="F301" s="63">
        <f t="shared" si="41"/>
        <v>0</v>
      </c>
      <c r="G301" s="48">
        <f>'PNC, Exon. &amp; no Exon.'!B333</f>
        <v>0</v>
      </c>
      <c r="H301" s="48">
        <f>'PNC, Exon. &amp; no Exon.'!C333</f>
        <v>0</v>
      </c>
      <c r="I301" s="82"/>
      <c r="J301" s="63">
        <f t="shared" si="36"/>
        <v>0</v>
      </c>
      <c r="K301" s="48">
        <f t="shared" si="37"/>
        <v>0</v>
      </c>
      <c r="L301" s="94" t="e">
        <f t="shared" si="38"/>
        <v>#DIV/0!</v>
      </c>
      <c r="M301" s="61" t="e">
        <f t="shared" si="39"/>
        <v>#DIV/0!</v>
      </c>
      <c r="N301" s="61" t="e">
        <f t="shared" si="40"/>
        <v>#DIV/0!</v>
      </c>
    </row>
    <row r="302" spans="1:14" ht="15.95" hidden="1" customHeight="1" x14ac:dyDescent="0.2">
      <c r="A302" s="11"/>
      <c r="B302" s="52" t="s">
        <v>118</v>
      </c>
      <c r="C302" s="48"/>
      <c r="D302" s="48"/>
      <c r="E302" s="84"/>
      <c r="F302" s="63">
        <f t="shared" si="41"/>
        <v>0</v>
      </c>
      <c r="G302" s="48">
        <f>'PNC, Exon. &amp; no Exon.'!B334</f>
        <v>0</v>
      </c>
      <c r="H302" s="48">
        <f>'PNC, Exon. &amp; no Exon.'!C334</f>
        <v>0</v>
      </c>
      <c r="I302" s="82"/>
      <c r="J302" s="63">
        <f t="shared" si="36"/>
        <v>0</v>
      </c>
      <c r="K302" s="48">
        <f t="shared" si="37"/>
        <v>0</v>
      </c>
      <c r="L302" s="94" t="e">
        <f t="shared" si="38"/>
        <v>#DIV/0!</v>
      </c>
      <c r="M302" s="61" t="e">
        <f t="shared" si="39"/>
        <v>#DIV/0!</v>
      </c>
      <c r="N302" s="61" t="e">
        <f t="shared" si="40"/>
        <v>#DIV/0!</v>
      </c>
    </row>
    <row r="303" spans="1:14" ht="15.95" hidden="1" customHeight="1" x14ac:dyDescent="0.2">
      <c r="A303" s="11"/>
      <c r="B303" s="52" t="s">
        <v>120</v>
      </c>
      <c r="C303" s="48"/>
      <c r="D303" s="48"/>
      <c r="E303" s="84"/>
      <c r="F303" s="63">
        <f t="shared" si="41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6"/>
        <v>0</v>
      </c>
      <c r="K303" s="48">
        <f t="shared" si="37"/>
        <v>0</v>
      </c>
      <c r="L303" s="94" t="e">
        <f t="shared" si="38"/>
        <v>#DIV/0!</v>
      </c>
      <c r="M303" s="61" t="e">
        <f t="shared" si="39"/>
        <v>#DIV/0!</v>
      </c>
      <c r="N303" s="61" t="e">
        <f t="shared" si="40"/>
        <v>#DIV/0!</v>
      </c>
    </row>
    <row r="304" spans="1:14" ht="15.95" hidden="1" customHeight="1" x14ac:dyDescent="0.2">
      <c r="A304" s="11"/>
      <c r="B304" s="52" t="s">
        <v>163</v>
      </c>
      <c r="C304" s="48"/>
      <c r="D304" s="48"/>
      <c r="E304" s="84"/>
      <c r="F304" s="63">
        <f t="shared" si="41"/>
        <v>0</v>
      </c>
      <c r="G304" s="48">
        <f>'PNC, Exon. &amp; no Exon.'!B336</f>
        <v>0</v>
      </c>
      <c r="H304" s="48">
        <f>'PNC, Exon. &amp; no Exon.'!C336</f>
        <v>0</v>
      </c>
      <c r="I304" s="82"/>
      <c r="J304" s="63">
        <f t="shared" si="36"/>
        <v>0</v>
      </c>
      <c r="K304" s="48">
        <f t="shared" si="37"/>
        <v>0</v>
      </c>
      <c r="L304" s="94" t="e">
        <f t="shared" si="38"/>
        <v>#DIV/0!</v>
      </c>
      <c r="M304" s="61" t="e">
        <f t="shared" si="39"/>
        <v>#DIV/0!</v>
      </c>
      <c r="N304" s="61" t="e">
        <f t="shared" si="40"/>
        <v>#DIV/0!</v>
      </c>
    </row>
    <row r="305" spans="1:14" ht="15.95" hidden="1" customHeight="1" x14ac:dyDescent="0.2">
      <c r="A305" s="11"/>
      <c r="B305" s="52" t="s">
        <v>105</v>
      </c>
      <c r="C305" s="48"/>
      <c r="D305" s="48"/>
      <c r="E305" s="84"/>
      <c r="F305" s="63">
        <f t="shared" si="41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6"/>
        <v>0</v>
      </c>
      <c r="K305" s="48">
        <f t="shared" si="37"/>
        <v>0</v>
      </c>
      <c r="L305" s="94" t="e">
        <f t="shared" si="38"/>
        <v>#DIV/0!</v>
      </c>
      <c r="M305" s="61" t="e">
        <f t="shared" si="39"/>
        <v>#DIV/0!</v>
      </c>
      <c r="N305" s="61" t="e">
        <f t="shared" si="40"/>
        <v>#DIV/0!</v>
      </c>
    </row>
    <row r="306" spans="1:14" ht="15.95" hidden="1" customHeight="1" x14ac:dyDescent="0.2">
      <c r="A306" s="11"/>
      <c r="B306" s="52" t="s">
        <v>103</v>
      </c>
      <c r="C306" s="48"/>
      <c r="D306" s="48"/>
      <c r="E306" s="84"/>
      <c r="F306" s="63">
        <f t="shared" si="41"/>
        <v>0</v>
      </c>
      <c r="G306" s="48">
        <f>'PNC, Exon. &amp; no Exon.'!B338</f>
        <v>0</v>
      </c>
      <c r="H306" s="48">
        <f>'PNC, Exon. &amp; no Exon.'!C338</f>
        <v>0</v>
      </c>
      <c r="I306" s="82"/>
      <c r="J306" s="63">
        <f t="shared" si="36"/>
        <v>0</v>
      </c>
      <c r="K306" s="48">
        <f t="shared" si="37"/>
        <v>0</v>
      </c>
      <c r="L306" s="94" t="e">
        <f t="shared" si="38"/>
        <v>#DIV/0!</v>
      </c>
      <c r="M306" s="61" t="e">
        <f t="shared" si="39"/>
        <v>#DIV/0!</v>
      </c>
      <c r="N306" s="61" t="e">
        <f t="shared" si="40"/>
        <v>#DIV/0!</v>
      </c>
    </row>
    <row r="307" spans="1:14" ht="15.95" hidden="1" customHeight="1" x14ac:dyDescent="0.2">
      <c r="A307" s="11"/>
      <c r="B307" s="52" t="s">
        <v>110</v>
      </c>
      <c r="C307" s="48"/>
      <c r="D307" s="48"/>
      <c r="E307" s="84"/>
      <c r="F307" s="63">
        <f>(C307+D307)</f>
        <v>0</v>
      </c>
      <c r="G307" s="48">
        <f>'PNC, Exon. &amp; no Exon.'!B339</f>
        <v>0</v>
      </c>
      <c r="H307" s="48">
        <f>'PNC, Exon. &amp; no Exon.'!C339</f>
        <v>0</v>
      </c>
      <c r="I307" s="82"/>
      <c r="J307" s="63">
        <f>(G307+H307)</f>
        <v>0</v>
      </c>
      <c r="K307" s="48">
        <f>J307-F307</f>
        <v>0</v>
      </c>
      <c r="L307" s="94" t="e">
        <f t="shared" si="38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">
      <c r="B309" s="81" t="s">
        <v>97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7" t="s">
        <v>42</v>
      </c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</row>
    <row r="316" spans="1:14" hidden="1" x14ac:dyDescent="0.2">
      <c r="A316" s="188" t="s">
        <v>59</v>
      </c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</row>
    <row r="317" spans="1:14" hidden="1" x14ac:dyDescent="0.2">
      <c r="A317" s="190" t="s">
        <v>150</v>
      </c>
      <c r="B317" s="190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</row>
    <row r="318" spans="1:14" hidden="1" x14ac:dyDescent="0.2">
      <c r="A318" s="188" t="s">
        <v>113</v>
      </c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1" t="s">
        <v>33</v>
      </c>
      <c r="C320" s="191" t="s">
        <v>121</v>
      </c>
      <c r="D320" s="191"/>
      <c r="E320" s="191" t="s">
        <v>52</v>
      </c>
      <c r="F320" s="191"/>
      <c r="G320" s="191" t="s">
        <v>157</v>
      </c>
      <c r="H320" s="191"/>
      <c r="I320" s="191"/>
      <c r="J320" s="191"/>
      <c r="K320" s="191" t="s">
        <v>29</v>
      </c>
      <c r="L320" s="191"/>
      <c r="M320" s="191" t="s">
        <v>62</v>
      </c>
      <c r="N320" s="191"/>
    </row>
    <row r="321" spans="1:14" ht="32.25" hidden="1" customHeight="1" x14ac:dyDescent="0.2">
      <c r="A321" s="96"/>
      <c r="B321" s="191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hidden="1" customHeight="1" x14ac:dyDescent="0.2">
      <c r="A322" s="97"/>
      <c r="B322" s="103" t="s">
        <v>90</v>
      </c>
      <c r="C322" s="48"/>
      <c r="D322" s="48"/>
      <c r="E322" s="82"/>
      <c r="F322" s="63">
        <f>C322+D322</f>
        <v>0</v>
      </c>
      <c r="G322" s="48">
        <f>'PNC, Exon. &amp; no Exon.'!B362</f>
        <v>0</v>
      </c>
      <c r="H322" s="48">
        <f>'PNC, Exon. &amp; no Exon.'!C362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122</v>
      </c>
      <c r="C323" s="48"/>
      <c r="D323" s="48"/>
      <c r="E323" s="82"/>
      <c r="F323" s="63">
        <f t="shared" ref="F323:F359" si="42">C323+D323</f>
        <v>0</v>
      </c>
      <c r="G323" s="48">
        <f>'PNC, Exon. &amp; no Exon.'!B363</f>
        <v>0</v>
      </c>
      <c r="H323" s="48">
        <f>'PNC, Exon. &amp; no Exon.'!C363</f>
        <v>0</v>
      </c>
      <c r="I323" s="82"/>
      <c r="J323" s="63">
        <f t="shared" ref="J323:J358" si="43">(G323+H323)</f>
        <v>0</v>
      </c>
      <c r="K323" s="48">
        <f t="shared" ref="K323:K358" si="44">J323-F323</f>
        <v>0</v>
      </c>
      <c r="L323" s="94" t="e">
        <f t="shared" ref="L323:L358" si="45">K323/F323*100</f>
        <v>#DIV/0!</v>
      </c>
      <c r="M323" s="61" t="e">
        <f t="shared" ref="M323:M358" si="46">(F323/$F$360*100)</f>
        <v>#DIV/0!</v>
      </c>
      <c r="N323" s="61" t="e">
        <f t="shared" ref="N323:N358" si="47">(J323/$J$360*100)</f>
        <v>#DIV/0!</v>
      </c>
    </row>
    <row r="324" spans="1:14" ht="15.95" hidden="1" customHeight="1" x14ac:dyDescent="0.2">
      <c r="A324" s="98"/>
      <c r="B324" s="52" t="s">
        <v>99</v>
      </c>
      <c r="C324" s="48"/>
      <c r="D324" s="48"/>
      <c r="E324" s="82"/>
      <c r="F324" s="63">
        <f t="shared" si="42"/>
        <v>0</v>
      </c>
      <c r="G324" s="48">
        <f>'PNC, Exon. &amp; no Exon.'!B364</f>
        <v>0</v>
      </c>
      <c r="H324" s="48">
        <f>'PNC, Exon. &amp; no Exon.'!C364</f>
        <v>0</v>
      </c>
      <c r="I324" s="82"/>
      <c r="J324" s="63">
        <f t="shared" si="43"/>
        <v>0</v>
      </c>
      <c r="K324" s="48">
        <f t="shared" si="44"/>
        <v>0</v>
      </c>
      <c r="L324" s="94" t="e">
        <f t="shared" si="45"/>
        <v>#DIV/0!</v>
      </c>
      <c r="M324" s="61" t="e">
        <f t="shared" si="46"/>
        <v>#DIV/0!</v>
      </c>
      <c r="N324" s="61" t="e">
        <f t="shared" si="47"/>
        <v>#DIV/0!</v>
      </c>
    </row>
    <row r="325" spans="1:14" ht="15.95" hidden="1" customHeight="1" x14ac:dyDescent="0.2">
      <c r="A325" s="98"/>
      <c r="B325" s="52" t="s">
        <v>96</v>
      </c>
      <c r="C325" s="48"/>
      <c r="D325" s="48"/>
      <c r="E325" s="82"/>
      <c r="F325" s="63">
        <f t="shared" si="42"/>
        <v>0</v>
      </c>
      <c r="G325" s="48">
        <f>'PNC, Exon. &amp; no Exon.'!B365</f>
        <v>0</v>
      </c>
      <c r="H325" s="48">
        <f>'PNC, Exon. &amp; no Exon.'!C365</f>
        <v>0</v>
      </c>
      <c r="I325" s="82"/>
      <c r="J325" s="63">
        <f t="shared" si="43"/>
        <v>0</v>
      </c>
      <c r="K325" s="48">
        <f t="shared" si="44"/>
        <v>0</v>
      </c>
      <c r="L325" s="94" t="e">
        <f t="shared" si="45"/>
        <v>#DIV/0!</v>
      </c>
      <c r="M325" s="61" t="e">
        <f t="shared" si="46"/>
        <v>#DIV/0!</v>
      </c>
      <c r="N325" s="61" t="e">
        <f t="shared" si="47"/>
        <v>#DIV/0!</v>
      </c>
    </row>
    <row r="326" spans="1:14" ht="15.95" hidden="1" customHeight="1" x14ac:dyDescent="0.2">
      <c r="A326" s="98"/>
      <c r="B326" s="52" t="s">
        <v>91</v>
      </c>
      <c r="C326" s="48"/>
      <c r="D326" s="48"/>
      <c r="E326" s="82"/>
      <c r="F326" s="63">
        <f t="shared" si="42"/>
        <v>0</v>
      </c>
      <c r="G326" s="48">
        <f>'PNC, Exon. &amp; no Exon.'!B366</f>
        <v>0</v>
      </c>
      <c r="H326" s="48">
        <f>'PNC, Exon. &amp; no Exon.'!C366</f>
        <v>0</v>
      </c>
      <c r="I326" s="82"/>
      <c r="J326" s="63">
        <f t="shared" si="43"/>
        <v>0</v>
      </c>
      <c r="K326" s="48">
        <f t="shared" si="44"/>
        <v>0</v>
      </c>
      <c r="L326" s="94" t="e">
        <f t="shared" si="45"/>
        <v>#DIV/0!</v>
      </c>
      <c r="M326" s="61" t="e">
        <f t="shared" si="46"/>
        <v>#DIV/0!</v>
      </c>
      <c r="N326" s="61" t="e">
        <f t="shared" si="47"/>
        <v>#DIV/0!</v>
      </c>
    </row>
    <row r="327" spans="1:14" ht="15.95" hidden="1" customHeight="1" x14ac:dyDescent="0.2">
      <c r="A327" s="98"/>
      <c r="B327" s="52" t="s">
        <v>88</v>
      </c>
      <c r="C327" s="48"/>
      <c r="D327" s="48"/>
      <c r="E327" s="82"/>
      <c r="F327" s="63">
        <f t="shared" si="42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3"/>
        <v>0</v>
      </c>
      <c r="K327" s="48">
        <f t="shared" si="44"/>
        <v>0</v>
      </c>
      <c r="L327" s="94" t="e">
        <f t="shared" si="45"/>
        <v>#DIV/0!</v>
      </c>
      <c r="M327" s="61" t="e">
        <f t="shared" si="46"/>
        <v>#DIV/0!</v>
      </c>
      <c r="N327" s="61" t="e">
        <f t="shared" si="47"/>
        <v>#DIV/0!</v>
      </c>
    </row>
    <row r="328" spans="1:14" ht="15.95" hidden="1" customHeight="1" x14ac:dyDescent="0.2">
      <c r="A328" s="98"/>
      <c r="B328" s="52" t="s">
        <v>93</v>
      </c>
      <c r="C328" s="48"/>
      <c r="D328" s="48"/>
      <c r="E328" s="82"/>
      <c r="F328" s="63">
        <f t="shared" si="42"/>
        <v>0</v>
      </c>
      <c r="G328" s="48">
        <f>'PNC, Exon. &amp; no Exon.'!B368</f>
        <v>0</v>
      </c>
      <c r="H328" s="48">
        <f>'PNC, Exon. &amp; no Exon.'!C368</f>
        <v>0</v>
      </c>
      <c r="I328" s="82"/>
      <c r="J328" s="63">
        <f t="shared" si="43"/>
        <v>0</v>
      </c>
      <c r="K328" s="48">
        <f t="shared" si="44"/>
        <v>0</v>
      </c>
      <c r="L328" s="94" t="e">
        <f t="shared" si="45"/>
        <v>#DIV/0!</v>
      </c>
      <c r="M328" s="61" t="e">
        <f t="shared" si="46"/>
        <v>#DIV/0!</v>
      </c>
      <c r="N328" s="61" t="e">
        <f t="shared" si="47"/>
        <v>#DIV/0!</v>
      </c>
    </row>
    <row r="329" spans="1:14" ht="15.95" hidden="1" customHeight="1" x14ac:dyDescent="0.2">
      <c r="A329" s="98"/>
      <c r="B329" s="52" t="s">
        <v>89</v>
      </c>
      <c r="C329" s="48"/>
      <c r="D329" s="48"/>
      <c r="E329" s="82"/>
      <c r="F329" s="63">
        <f t="shared" si="42"/>
        <v>0</v>
      </c>
      <c r="G329" s="48">
        <f>'PNC, Exon. &amp; no Exon.'!B369</f>
        <v>0</v>
      </c>
      <c r="H329" s="48">
        <f>'PNC, Exon. &amp; no Exon.'!C369</f>
        <v>0</v>
      </c>
      <c r="I329" s="82"/>
      <c r="J329" s="63">
        <f t="shared" si="43"/>
        <v>0</v>
      </c>
      <c r="K329" s="48">
        <f t="shared" si="44"/>
        <v>0</v>
      </c>
      <c r="L329" s="94" t="e">
        <f t="shared" si="45"/>
        <v>#DIV/0!</v>
      </c>
      <c r="M329" s="61" t="e">
        <f t="shared" si="46"/>
        <v>#DIV/0!</v>
      </c>
      <c r="N329" s="61" t="e">
        <f t="shared" si="47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2"/>
        <v>0</v>
      </c>
      <c r="G330" s="48">
        <f>'PNC, Exon. &amp; no Exon.'!B370</f>
        <v>0</v>
      </c>
      <c r="H330" s="48">
        <f>'PNC, Exon. &amp; no Exon.'!C370</f>
        <v>0</v>
      </c>
      <c r="I330" s="82"/>
      <c r="J330" s="63">
        <f t="shared" si="43"/>
        <v>0</v>
      </c>
      <c r="K330" s="48">
        <f t="shared" si="44"/>
        <v>0</v>
      </c>
      <c r="L330" s="94" t="e">
        <f t="shared" si="45"/>
        <v>#DIV/0!</v>
      </c>
      <c r="M330" s="61" t="e">
        <f t="shared" si="46"/>
        <v>#DIV/0!</v>
      </c>
      <c r="N330" s="61" t="e">
        <f t="shared" si="47"/>
        <v>#DIV/0!</v>
      </c>
    </row>
    <row r="331" spans="1:14" ht="15.95" hidden="1" customHeight="1" x14ac:dyDescent="0.2">
      <c r="A331" s="98"/>
      <c r="B331" s="52" t="s">
        <v>95</v>
      </c>
      <c r="C331" s="48"/>
      <c r="D331" s="48"/>
      <c r="E331" s="84"/>
      <c r="F331" s="63">
        <f t="shared" si="42"/>
        <v>0</v>
      </c>
      <c r="G331" s="48">
        <f>'PNC, Exon. &amp; no Exon.'!B371</f>
        <v>0</v>
      </c>
      <c r="H331" s="48">
        <f>'PNC, Exon. &amp; no Exon.'!C371</f>
        <v>0</v>
      </c>
      <c r="I331" s="82"/>
      <c r="J331" s="63">
        <f t="shared" si="43"/>
        <v>0</v>
      </c>
      <c r="K331" s="48">
        <f t="shared" si="44"/>
        <v>0</v>
      </c>
      <c r="L331" s="94" t="e">
        <f t="shared" si="45"/>
        <v>#DIV/0!</v>
      </c>
      <c r="M331" s="61" t="e">
        <f t="shared" si="46"/>
        <v>#DIV/0!</v>
      </c>
      <c r="N331" s="61" t="e">
        <f t="shared" si="47"/>
        <v>#DIV/0!</v>
      </c>
    </row>
    <row r="332" spans="1:14" ht="15.95" hidden="1" customHeight="1" x14ac:dyDescent="0.2">
      <c r="A332" s="11"/>
      <c r="B332" s="52" t="s">
        <v>98</v>
      </c>
      <c r="C332" s="48"/>
      <c r="D332" s="48"/>
      <c r="E332" s="84"/>
      <c r="F332" s="63">
        <f t="shared" si="42"/>
        <v>0</v>
      </c>
      <c r="G332" s="48">
        <f>'PNC, Exon. &amp; no Exon.'!B372</f>
        <v>0</v>
      </c>
      <c r="H332" s="48">
        <f>'PNC, Exon. &amp; no Exon.'!C372</f>
        <v>0</v>
      </c>
      <c r="I332" s="82"/>
      <c r="J332" s="63">
        <f t="shared" si="43"/>
        <v>0</v>
      </c>
      <c r="K332" s="48">
        <f t="shared" si="44"/>
        <v>0</v>
      </c>
      <c r="L332" s="94" t="e">
        <f t="shared" si="45"/>
        <v>#DIV/0!</v>
      </c>
      <c r="M332" s="61" t="e">
        <f t="shared" si="46"/>
        <v>#DIV/0!</v>
      </c>
      <c r="N332" s="61" t="e">
        <f t="shared" si="47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2"/>
        <v>0</v>
      </c>
      <c r="G333" s="48">
        <f>'PNC, Exon. &amp; no Exon.'!B373</f>
        <v>0</v>
      </c>
      <c r="H333" s="48">
        <f>'PNC, Exon. &amp; no Exon.'!C373</f>
        <v>0</v>
      </c>
      <c r="I333" s="82"/>
      <c r="J333" s="63">
        <f t="shared" si="43"/>
        <v>0</v>
      </c>
      <c r="K333" s="48">
        <f t="shared" si="44"/>
        <v>0</v>
      </c>
      <c r="L333" s="94" t="e">
        <f t="shared" si="45"/>
        <v>#DIV/0!</v>
      </c>
      <c r="M333" s="61" t="e">
        <f t="shared" si="46"/>
        <v>#DIV/0!</v>
      </c>
      <c r="N333" s="61" t="e">
        <f t="shared" si="47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2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3"/>
        <v>0</v>
      </c>
      <c r="K334" s="48">
        <f t="shared" si="44"/>
        <v>0</v>
      </c>
      <c r="L334" s="94" t="e">
        <f t="shared" si="45"/>
        <v>#DIV/0!</v>
      </c>
      <c r="M334" s="61" t="e">
        <f t="shared" si="46"/>
        <v>#DIV/0!</v>
      </c>
      <c r="N334" s="61" t="e">
        <f t="shared" si="47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2"/>
        <v>0</v>
      </c>
      <c r="G335" s="48">
        <f>'PNC, Exon. &amp; no Exon.'!B375</f>
        <v>0</v>
      </c>
      <c r="H335" s="48">
        <f>'PNC, Exon. &amp; no Exon.'!C375</f>
        <v>0</v>
      </c>
      <c r="I335" s="82"/>
      <c r="J335" s="63">
        <f t="shared" si="43"/>
        <v>0</v>
      </c>
      <c r="K335" s="48">
        <f t="shared" si="44"/>
        <v>0</v>
      </c>
      <c r="L335" s="94" t="e">
        <f t="shared" si="45"/>
        <v>#DIV/0!</v>
      </c>
      <c r="M335" s="61" t="e">
        <f t="shared" si="46"/>
        <v>#DIV/0!</v>
      </c>
      <c r="N335" s="61" t="e">
        <f t="shared" si="47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2"/>
        <v>0</v>
      </c>
      <c r="G336" s="48">
        <f>'PNC, Exon. &amp; no Exon.'!B376</f>
        <v>0</v>
      </c>
      <c r="H336" s="48">
        <f>'PNC, Exon. &amp; no Exon.'!C376</f>
        <v>0</v>
      </c>
      <c r="I336" s="82"/>
      <c r="J336" s="63">
        <f t="shared" si="43"/>
        <v>0</v>
      </c>
      <c r="K336" s="48">
        <f t="shared" si="44"/>
        <v>0</v>
      </c>
      <c r="L336" s="94" t="e">
        <f t="shared" si="45"/>
        <v>#DIV/0!</v>
      </c>
      <c r="M336" s="61" t="e">
        <f t="shared" si="46"/>
        <v>#DIV/0!</v>
      </c>
      <c r="N336" s="61" t="e">
        <f t="shared" si="47"/>
        <v>#DIV/0!</v>
      </c>
    </row>
    <row r="337" spans="1:14" ht="15.95" hidden="1" customHeight="1" x14ac:dyDescent="0.2">
      <c r="A337" s="11"/>
      <c r="B337" s="52" t="s">
        <v>107</v>
      </c>
      <c r="C337" s="48"/>
      <c r="D337" s="48"/>
      <c r="E337" s="82"/>
      <c r="F337" s="63">
        <f t="shared" si="42"/>
        <v>0</v>
      </c>
      <c r="G337" s="48">
        <f>'PNC, Exon. &amp; no Exon.'!B377</f>
        <v>0</v>
      </c>
      <c r="H337" s="48">
        <f>'PNC, Exon. &amp; no Exon.'!C377</f>
        <v>0</v>
      </c>
      <c r="I337" s="82"/>
      <c r="J337" s="63">
        <f t="shared" si="43"/>
        <v>0</v>
      </c>
      <c r="K337" s="48">
        <f t="shared" si="44"/>
        <v>0</v>
      </c>
      <c r="L337" s="94" t="e">
        <f t="shared" si="45"/>
        <v>#DIV/0!</v>
      </c>
      <c r="M337" s="61" t="e">
        <f t="shared" si="46"/>
        <v>#DIV/0!</v>
      </c>
      <c r="N337" s="61" t="e">
        <f t="shared" si="47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2"/>
        <v>0</v>
      </c>
      <c r="G338" s="48">
        <f>'PNC, Exon. &amp; no Exon.'!B378</f>
        <v>0</v>
      </c>
      <c r="H338" s="48">
        <f>'PNC, Exon. &amp; no Exon.'!C378</f>
        <v>0</v>
      </c>
      <c r="I338" s="82"/>
      <c r="J338" s="63">
        <f t="shared" si="43"/>
        <v>0</v>
      </c>
      <c r="K338" s="48">
        <f t="shared" si="44"/>
        <v>0</v>
      </c>
      <c r="L338" s="94" t="e">
        <f t="shared" si="45"/>
        <v>#DIV/0!</v>
      </c>
      <c r="M338" s="61" t="e">
        <f t="shared" si="46"/>
        <v>#DIV/0!</v>
      </c>
      <c r="N338" s="61" t="e">
        <f t="shared" si="47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2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3"/>
        <v>0</v>
      </c>
      <c r="K339" s="48">
        <f t="shared" si="44"/>
        <v>0</v>
      </c>
      <c r="L339" s="94" t="e">
        <f t="shared" si="45"/>
        <v>#DIV/0!</v>
      </c>
      <c r="M339" s="61" t="e">
        <f t="shared" si="46"/>
        <v>#DIV/0!</v>
      </c>
      <c r="N339" s="61" t="e">
        <f t="shared" si="47"/>
        <v>#DIV/0!</v>
      </c>
    </row>
    <row r="340" spans="1:14" ht="15.95" hidden="1" customHeight="1" x14ac:dyDescent="0.2">
      <c r="A340" s="11"/>
      <c r="B340" s="52" t="s">
        <v>100</v>
      </c>
      <c r="C340" s="48"/>
      <c r="D340" s="48"/>
      <c r="E340" s="82"/>
      <c r="F340" s="63">
        <f t="shared" si="42"/>
        <v>0</v>
      </c>
      <c r="G340" s="48">
        <f>'PNC, Exon. &amp; no Exon.'!B380</f>
        <v>0</v>
      </c>
      <c r="H340" s="48">
        <f>'PNC, Exon. &amp; no Exon.'!C380</f>
        <v>0</v>
      </c>
      <c r="I340" s="82"/>
      <c r="J340" s="63">
        <f t="shared" si="43"/>
        <v>0</v>
      </c>
      <c r="K340" s="48">
        <f t="shared" si="44"/>
        <v>0</v>
      </c>
      <c r="L340" s="94" t="e">
        <f t="shared" si="45"/>
        <v>#DIV/0!</v>
      </c>
      <c r="M340" s="61" t="e">
        <f t="shared" si="46"/>
        <v>#DIV/0!</v>
      </c>
      <c r="N340" s="61" t="e">
        <f t="shared" si="47"/>
        <v>#DIV/0!</v>
      </c>
    </row>
    <row r="341" spans="1:14" ht="15.95" hidden="1" customHeight="1" x14ac:dyDescent="0.2">
      <c r="A341" s="11"/>
      <c r="B341" s="52" t="s">
        <v>92</v>
      </c>
      <c r="C341" s="48"/>
      <c r="D341" s="48"/>
      <c r="E341" s="84"/>
      <c r="F341" s="63">
        <f t="shared" si="42"/>
        <v>0</v>
      </c>
      <c r="G341" s="48">
        <f>'PNC, Exon. &amp; no Exon.'!B381</f>
        <v>0</v>
      </c>
      <c r="H341" s="48">
        <f>'PNC, Exon. &amp; no Exon.'!C381</f>
        <v>0</v>
      </c>
      <c r="I341" s="82"/>
      <c r="J341" s="63">
        <f t="shared" si="43"/>
        <v>0</v>
      </c>
      <c r="K341" s="48">
        <f t="shared" si="44"/>
        <v>0</v>
      </c>
      <c r="L341" s="94" t="e">
        <f t="shared" si="45"/>
        <v>#DIV/0!</v>
      </c>
      <c r="M341" s="61" t="e">
        <f t="shared" si="46"/>
        <v>#DIV/0!</v>
      </c>
      <c r="N341" s="61" t="e">
        <f t="shared" si="47"/>
        <v>#DIV/0!</v>
      </c>
    </row>
    <row r="342" spans="1:14" ht="15.95" hidden="1" customHeight="1" x14ac:dyDescent="0.2">
      <c r="A342" s="11"/>
      <c r="B342" s="52" t="s">
        <v>101</v>
      </c>
      <c r="C342" s="48"/>
      <c r="D342" s="48"/>
      <c r="E342" s="84"/>
      <c r="F342" s="63">
        <f t="shared" si="42"/>
        <v>0</v>
      </c>
      <c r="G342" s="48">
        <f>'PNC, Exon. &amp; no Exon.'!B382</f>
        <v>0</v>
      </c>
      <c r="H342" s="48">
        <f>'PNC, Exon. &amp; no Exon.'!C382</f>
        <v>0</v>
      </c>
      <c r="I342" s="82"/>
      <c r="J342" s="63">
        <f t="shared" si="43"/>
        <v>0</v>
      </c>
      <c r="K342" s="48">
        <f t="shared" si="44"/>
        <v>0</v>
      </c>
      <c r="L342" s="94" t="e">
        <f t="shared" si="45"/>
        <v>#DIV/0!</v>
      </c>
      <c r="M342" s="61" t="e">
        <f t="shared" si="46"/>
        <v>#DIV/0!</v>
      </c>
      <c r="N342" s="61" t="e">
        <f t="shared" si="47"/>
        <v>#DIV/0!</v>
      </c>
    </row>
    <row r="343" spans="1:14" ht="15.95" hidden="1" customHeight="1" x14ac:dyDescent="0.2">
      <c r="A343" s="11"/>
      <c r="B343" s="51" t="s">
        <v>115</v>
      </c>
      <c r="C343" s="48"/>
      <c r="D343" s="48"/>
      <c r="E343" s="84"/>
      <c r="F343" s="63">
        <f t="shared" si="42"/>
        <v>0</v>
      </c>
      <c r="G343" s="48">
        <f>'PNC, Exon. &amp; no Exon.'!B383</f>
        <v>0</v>
      </c>
      <c r="H343" s="48">
        <f>'PNC, Exon. &amp; no Exon.'!C383</f>
        <v>0</v>
      </c>
      <c r="I343" s="82"/>
      <c r="J343" s="63">
        <f t="shared" si="43"/>
        <v>0</v>
      </c>
      <c r="K343" s="48">
        <f t="shared" si="44"/>
        <v>0</v>
      </c>
      <c r="L343" s="94" t="e">
        <f t="shared" si="45"/>
        <v>#DIV/0!</v>
      </c>
      <c r="M343" s="61" t="e">
        <f t="shared" si="46"/>
        <v>#DIV/0!</v>
      </c>
      <c r="N343" s="61" t="e">
        <f t="shared" si="47"/>
        <v>#DIV/0!</v>
      </c>
    </row>
    <row r="344" spans="1:14" ht="15.95" hidden="1" customHeight="1" x14ac:dyDescent="0.2">
      <c r="A344" s="11"/>
      <c r="B344" s="52" t="s">
        <v>106</v>
      </c>
      <c r="C344" s="48"/>
      <c r="D344" s="48"/>
      <c r="E344" s="84"/>
      <c r="F344" s="63">
        <f t="shared" si="42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3"/>
        <v>0</v>
      </c>
      <c r="K344" s="48">
        <f t="shared" si="44"/>
        <v>0</v>
      </c>
      <c r="L344" s="94" t="e">
        <f t="shared" si="45"/>
        <v>#DIV/0!</v>
      </c>
      <c r="M344" s="61" t="e">
        <f t="shared" si="46"/>
        <v>#DIV/0!</v>
      </c>
      <c r="N344" s="61" t="e">
        <f t="shared" si="47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2"/>
        <v>0</v>
      </c>
      <c r="G345" s="48">
        <f>'PNC, Exon. &amp; no Exon.'!B385</f>
        <v>0</v>
      </c>
      <c r="H345" s="48">
        <f>'PNC, Exon. &amp; no Exon.'!C385</f>
        <v>0</v>
      </c>
      <c r="I345" s="82"/>
      <c r="J345" s="63">
        <f t="shared" si="43"/>
        <v>0</v>
      </c>
      <c r="K345" s="48">
        <f t="shared" si="44"/>
        <v>0</v>
      </c>
      <c r="L345" s="94" t="e">
        <f t="shared" si="45"/>
        <v>#DIV/0!</v>
      </c>
      <c r="M345" s="61" t="e">
        <f t="shared" si="46"/>
        <v>#DIV/0!</v>
      </c>
      <c r="N345" s="61" t="e">
        <f t="shared" si="47"/>
        <v>#DIV/0!</v>
      </c>
    </row>
    <row r="346" spans="1:14" ht="15.95" hidden="1" customHeight="1" x14ac:dyDescent="0.2">
      <c r="A346" s="11"/>
      <c r="B346" s="52" t="s">
        <v>104</v>
      </c>
      <c r="C346" s="48"/>
      <c r="D346" s="48"/>
      <c r="E346" s="84"/>
      <c r="F346" s="63">
        <f t="shared" si="42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3"/>
        <v>0</v>
      </c>
      <c r="K346" s="48">
        <f t="shared" si="44"/>
        <v>0</v>
      </c>
      <c r="L346" s="94" t="e">
        <f t="shared" si="45"/>
        <v>#DIV/0!</v>
      </c>
      <c r="M346" s="61" t="e">
        <f t="shared" si="46"/>
        <v>#DIV/0!</v>
      </c>
      <c r="N346" s="61" t="e">
        <f t="shared" si="47"/>
        <v>#DIV/0!</v>
      </c>
    </row>
    <row r="347" spans="1:14" ht="15.95" hidden="1" customHeight="1" x14ac:dyDescent="0.2">
      <c r="A347" s="11"/>
      <c r="B347" s="52" t="s">
        <v>114</v>
      </c>
      <c r="C347" s="48"/>
      <c r="D347" s="48"/>
      <c r="E347" s="82"/>
      <c r="F347" s="63">
        <f t="shared" si="42"/>
        <v>0</v>
      </c>
      <c r="G347" s="48">
        <f>'PNC, Exon. &amp; no Exon.'!B387</f>
        <v>0</v>
      </c>
      <c r="H347" s="48">
        <f>'PNC, Exon. &amp; no Exon.'!C387</f>
        <v>0</v>
      </c>
      <c r="I347" s="82"/>
      <c r="J347" s="63">
        <f t="shared" si="43"/>
        <v>0</v>
      </c>
      <c r="K347" s="48">
        <f t="shared" si="44"/>
        <v>0</v>
      </c>
      <c r="L347" s="94" t="e">
        <f t="shared" si="45"/>
        <v>#DIV/0!</v>
      </c>
      <c r="M347" s="61" t="e">
        <f t="shared" si="46"/>
        <v>#DIV/0!</v>
      </c>
      <c r="N347" s="61" t="e">
        <f t="shared" si="47"/>
        <v>#DIV/0!</v>
      </c>
    </row>
    <row r="348" spans="1:14" ht="15.95" hidden="1" customHeight="1" x14ac:dyDescent="0.2">
      <c r="A348" s="11"/>
      <c r="B348" s="52" t="s">
        <v>116</v>
      </c>
      <c r="C348" s="48"/>
      <c r="D348" s="48"/>
      <c r="E348" s="82"/>
      <c r="F348" s="63">
        <f t="shared" si="42"/>
        <v>0</v>
      </c>
      <c r="G348" s="48">
        <f>'PNC, Exon. &amp; no Exon.'!B388</f>
        <v>0</v>
      </c>
      <c r="H348" s="48">
        <f>'PNC, Exon. &amp; no Exon.'!C388</f>
        <v>0</v>
      </c>
      <c r="I348" s="82"/>
      <c r="J348" s="63">
        <f t="shared" si="43"/>
        <v>0</v>
      </c>
      <c r="K348" s="48">
        <f t="shared" si="44"/>
        <v>0</v>
      </c>
      <c r="L348" s="94" t="e">
        <f t="shared" si="45"/>
        <v>#DIV/0!</v>
      </c>
      <c r="M348" s="61" t="e">
        <f t="shared" si="46"/>
        <v>#DIV/0!</v>
      </c>
      <c r="N348" s="61" t="e">
        <f t="shared" si="47"/>
        <v>#DIV/0!</v>
      </c>
    </row>
    <row r="349" spans="1:14" ht="15.95" hidden="1" customHeight="1" x14ac:dyDescent="0.2">
      <c r="A349" s="11"/>
      <c r="B349" s="52" t="s">
        <v>119</v>
      </c>
      <c r="C349" s="48"/>
      <c r="D349" s="48"/>
      <c r="E349" s="82"/>
      <c r="F349" s="63">
        <f t="shared" si="42"/>
        <v>0</v>
      </c>
      <c r="G349" s="48">
        <f>'PNC, Exon. &amp; no Exon.'!B389</f>
        <v>0</v>
      </c>
      <c r="H349" s="48">
        <f>'PNC, Exon. &amp; no Exon.'!C389</f>
        <v>0</v>
      </c>
      <c r="I349" s="82"/>
      <c r="J349" s="63">
        <f t="shared" si="43"/>
        <v>0</v>
      </c>
      <c r="K349" s="48">
        <f t="shared" si="44"/>
        <v>0</v>
      </c>
      <c r="L349" s="94" t="e">
        <f t="shared" si="45"/>
        <v>#DIV/0!</v>
      </c>
      <c r="M349" s="61" t="e">
        <f t="shared" si="46"/>
        <v>#DIV/0!</v>
      </c>
      <c r="N349" s="61" t="e">
        <f t="shared" si="47"/>
        <v>#DIV/0!</v>
      </c>
    </row>
    <row r="350" spans="1:14" ht="15.95" hidden="1" customHeight="1" x14ac:dyDescent="0.2">
      <c r="A350" s="11"/>
      <c r="B350" s="52" t="s">
        <v>124</v>
      </c>
      <c r="C350" s="48"/>
      <c r="D350" s="48"/>
      <c r="E350" s="82"/>
      <c r="F350" s="63">
        <f t="shared" si="42"/>
        <v>0</v>
      </c>
      <c r="G350" s="48">
        <f>'PNC, Exon. &amp; no Exon.'!B390</f>
        <v>0</v>
      </c>
      <c r="H350" s="48">
        <f>'PNC, Exon. &amp; no Exon.'!C390</f>
        <v>0</v>
      </c>
      <c r="I350" s="82"/>
      <c r="J350" s="63">
        <f t="shared" si="43"/>
        <v>0</v>
      </c>
      <c r="K350" s="48">
        <f t="shared" si="44"/>
        <v>0</v>
      </c>
      <c r="L350" s="94" t="e">
        <f t="shared" si="45"/>
        <v>#DIV/0!</v>
      </c>
      <c r="M350" s="61" t="e">
        <f t="shared" si="46"/>
        <v>#DIV/0!</v>
      </c>
      <c r="N350" s="61" t="e">
        <f t="shared" si="47"/>
        <v>#DIV/0!</v>
      </c>
    </row>
    <row r="351" spans="1:14" ht="15.95" hidden="1" customHeight="1" x14ac:dyDescent="0.2">
      <c r="A351" s="11"/>
      <c r="B351" s="52" t="s">
        <v>102</v>
      </c>
      <c r="C351" s="48"/>
      <c r="D351" s="48"/>
      <c r="E351" s="82"/>
      <c r="F351" s="63">
        <f t="shared" si="42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3"/>
        <v>0</v>
      </c>
      <c r="K351" s="48">
        <f t="shared" si="44"/>
        <v>0</v>
      </c>
      <c r="L351" s="94" t="e">
        <f t="shared" si="45"/>
        <v>#DIV/0!</v>
      </c>
      <c r="M351" s="61" t="e">
        <f t="shared" si="46"/>
        <v>#DIV/0!</v>
      </c>
      <c r="N351" s="61" t="e">
        <f t="shared" si="47"/>
        <v>#DIV/0!</v>
      </c>
    </row>
    <row r="352" spans="1:14" ht="15.95" hidden="1" customHeight="1" x14ac:dyDescent="0.2">
      <c r="A352" s="11"/>
      <c r="B352" s="51" t="s">
        <v>109</v>
      </c>
      <c r="C352" s="48"/>
      <c r="D352" s="48"/>
      <c r="E352" s="82"/>
      <c r="F352" s="63">
        <f t="shared" si="42"/>
        <v>0</v>
      </c>
      <c r="G352" s="48">
        <f>'PNC, Exon. &amp; no Exon.'!B392</f>
        <v>0</v>
      </c>
      <c r="H352" s="48">
        <f>'PNC, Exon. &amp; no Exon.'!C392</f>
        <v>0</v>
      </c>
      <c r="I352" s="82"/>
      <c r="J352" s="63">
        <f t="shared" si="43"/>
        <v>0</v>
      </c>
      <c r="K352" s="48">
        <f t="shared" si="44"/>
        <v>0</v>
      </c>
      <c r="L352" s="94" t="e">
        <f t="shared" si="45"/>
        <v>#DIV/0!</v>
      </c>
      <c r="M352" s="61" t="e">
        <f t="shared" si="46"/>
        <v>#DIV/0!</v>
      </c>
      <c r="N352" s="61" t="e">
        <f t="shared" si="47"/>
        <v>#DIV/0!</v>
      </c>
    </row>
    <row r="353" spans="1:14" ht="15.95" hidden="1" customHeight="1" x14ac:dyDescent="0.2">
      <c r="A353" s="11"/>
      <c r="B353" s="52" t="s">
        <v>123</v>
      </c>
      <c r="C353" s="48"/>
      <c r="D353" s="48"/>
      <c r="E353" s="84"/>
      <c r="F353" s="63">
        <f t="shared" si="42"/>
        <v>0</v>
      </c>
      <c r="G353" s="48">
        <f>'PNC, Exon. &amp; no Exon.'!B393</f>
        <v>0</v>
      </c>
      <c r="H353" s="48">
        <f>'PNC, Exon. &amp; no Exon.'!C393</f>
        <v>0</v>
      </c>
      <c r="I353" s="82"/>
      <c r="J353" s="63">
        <f t="shared" si="43"/>
        <v>0</v>
      </c>
      <c r="K353" s="48">
        <f t="shared" si="44"/>
        <v>0</v>
      </c>
      <c r="L353" s="94" t="e">
        <f t="shared" si="45"/>
        <v>#DIV/0!</v>
      </c>
      <c r="M353" s="61" t="e">
        <f t="shared" si="46"/>
        <v>#DIV/0!</v>
      </c>
      <c r="N353" s="61" t="e">
        <f t="shared" si="47"/>
        <v>#DIV/0!</v>
      </c>
    </row>
    <row r="354" spans="1:14" ht="15.95" hidden="1" customHeight="1" x14ac:dyDescent="0.2">
      <c r="A354" s="11"/>
      <c r="B354" s="52" t="s">
        <v>118</v>
      </c>
      <c r="C354" s="48"/>
      <c r="D354" s="48"/>
      <c r="E354" s="84"/>
      <c r="F354" s="63">
        <f t="shared" si="42"/>
        <v>0</v>
      </c>
      <c r="G354" s="48">
        <f>'PNC, Exon. &amp; no Exon.'!B394</f>
        <v>0</v>
      </c>
      <c r="H354" s="48">
        <f>'PNC, Exon. &amp; no Exon.'!C394</f>
        <v>0</v>
      </c>
      <c r="I354" s="82"/>
      <c r="J354" s="63">
        <f t="shared" si="43"/>
        <v>0</v>
      </c>
      <c r="K354" s="48">
        <f t="shared" si="44"/>
        <v>0</v>
      </c>
      <c r="L354" s="94" t="e">
        <f t="shared" si="45"/>
        <v>#DIV/0!</v>
      </c>
      <c r="M354" s="61" t="e">
        <f t="shared" si="46"/>
        <v>#DIV/0!</v>
      </c>
      <c r="N354" s="61" t="e">
        <f t="shared" si="47"/>
        <v>#DIV/0!</v>
      </c>
    </row>
    <row r="355" spans="1:14" ht="15.95" hidden="1" customHeight="1" x14ac:dyDescent="0.2">
      <c r="A355" s="11"/>
      <c r="B355" s="52" t="s">
        <v>120</v>
      </c>
      <c r="C355" s="48"/>
      <c r="D355" s="48"/>
      <c r="E355" s="84"/>
      <c r="F355" s="63">
        <f t="shared" si="42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3"/>
        <v>0</v>
      </c>
      <c r="K355" s="48">
        <f t="shared" si="44"/>
        <v>0</v>
      </c>
      <c r="L355" s="94" t="e">
        <f t="shared" si="45"/>
        <v>#DIV/0!</v>
      </c>
      <c r="M355" s="61" t="e">
        <f t="shared" si="46"/>
        <v>#DIV/0!</v>
      </c>
      <c r="N355" s="61" t="e">
        <f t="shared" si="47"/>
        <v>#DIV/0!</v>
      </c>
    </row>
    <row r="356" spans="1:14" ht="15.95" hidden="1" customHeight="1" x14ac:dyDescent="0.2">
      <c r="A356" s="11"/>
      <c r="B356" s="52" t="s">
        <v>163</v>
      </c>
      <c r="C356" s="48"/>
      <c r="D356" s="48"/>
      <c r="E356" s="84"/>
      <c r="F356" s="63">
        <f t="shared" si="42"/>
        <v>0</v>
      </c>
      <c r="G356" s="48">
        <f>'PNC, Exon. &amp; no Exon.'!B396</f>
        <v>0</v>
      </c>
      <c r="H356" s="48">
        <f>'PNC, Exon. &amp; no Exon.'!C396</f>
        <v>0</v>
      </c>
      <c r="I356" s="82"/>
      <c r="J356" s="63">
        <f t="shared" si="43"/>
        <v>0</v>
      </c>
      <c r="K356" s="48">
        <f t="shared" si="44"/>
        <v>0</v>
      </c>
      <c r="L356" s="94" t="e">
        <f t="shared" si="45"/>
        <v>#DIV/0!</v>
      </c>
      <c r="M356" s="61" t="e">
        <f t="shared" si="46"/>
        <v>#DIV/0!</v>
      </c>
      <c r="N356" s="61" t="e">
        <f t="shared" si="47"/>
        <v>#DIV/0!</v>
      </c>
    </row>
    <row r="357" spans="1:14" ht="15.95" hidden="1" customHeight="1" x14ac:dyDescent="0.2">
      <c r="A357" s="11"/>
      <c r="B357" s="52" t="s">
        <v>105</v>
      </c>
      <c r="C357" s="48"/>
      <c r="D357" s="48"/>
      <c r="E357" s="84"/>
      <c r="F357" s="63">
        <f t="shared" si="42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3"/>
        <v>0</v>
      </c>
      <c r="K357" s="48">
        <f t="shared" si="44"/>
        <v>0</v>
      </c>
      <c r="L357" s="94" t="e">
        <f t="shared" si="45"/>
        <v>#DIV/0!</v>
      </c>
      <c r="M357" s="61" t="e">
        <f t="shared" si="46"/>
        <v>#DIV/0!</v>
      </c>
      <c r="N357" s="61" t="e">
        <f t="shared" si="47"/>
        <v>#DIV/0!</v>
      </c>
    </row>
    <row r="358" spans="1:14" ht="15.95" hidden="1" customHeight="1" x14ac:dyDescent="0.2">
      <c r="A358" s="11"/>
      <c r="B358" s="52" t="s">
        <v>103</v>
      </c>
      <c r="C358" s="48"/>
      <c r="D358" s="48"/>
      <c r="E358" s="84"/>
      <c r="F358" s="63">
        <f t="shared" si="42"/>
        <v>0</v>
      </c>
      <c r="G358" s="48">
        <f>'PNC, Exon. &amp; no Exon.'!B398</f>
        <v>0</v>
      </c>
      <c r="H358" s="48">
        <f>'PNC, Exon. &amp; no Exon.'!C398</f>
        <v>0</v>
      </c>
      <c r="I358" s="82"/>
      <c r="J358" s="63">
        <f t="shared" si="43"/>
        <v>0</v>
      </c>
      <c r="K358" s="48">
        <f t="shared" si="44"/>
        <v>0</v>
      </c>
      <c r="L358" s="94" t="e">
        <f t="shared" si="45"/>
        <v>#DIV/0!</v>
      </c>
      <c r="M358" s="61" t="e">
        <f t="shared" si="46"/>
        <v>#DIV/0!</v>
      </c>
      <c r="N358" s="61" t="e">
        <f t="shared" si="47"/>
        <v>#DIV/0!</v>
      </c>
    </row>
    <row r="359" spans="1:14" ht="15.95" hidden="1" customHeight="1" x14ac:dyDescent="0.2">
      <c r="A359" s="11"/>
      <c r="B359" s="52" t="s">
        <v>110</v>
      </c>
      <c r="C359" s="48"/>
      <c r="D359" s="48"/>
      <c r="E359" s="84"/>
      <c r="F359" s="63">
        <f t="shared" si="42"/>
        <v>0</v>
      </c>
      <c r="G359" s="48">
        <f>'PNC, Exon. &amp; no Exon.'!B399</f>
        <v>0</v>
      </c>
      <c r="H359" s="48">
        <f>'PNC, Exon. &amp; no Exon.'!C399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97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7" t="s">
        <v>42</v>
      </c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</row>
    <row r="368" spans="1:14" hidden="1" x14ac:dyDescent="0.2">
      <c r="A368" s="188" t="s">
        <v>59</v>
      </c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</row>
    <row r="369" spans="1:14" hidden="1" x14ac:dyDescent="0.2">
      <c r="A369" s="190" t="s">
        <v>151</v>
      </c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</row>
    <row r="370" spans="1:14" hidden="1" x14ac:dyDescent="0.2">
      <c r="A370" s="188" t="s">
        <v>113</v>
      </c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1" t="s">
        <v>33</v>
      </c>
      <c r="C372" s="191" t="s">
        <v>121</v>
      </c>
      <c r="D372" s="191"/>
      <c r="E372" s="191" t="s">
        <v>52</v>
      </c>
      <c r="F372" s="191"/>
      <c r="G372" s="191" t="s">
        <v>157</v>
      </c>
      <c r="H372" s="191"/>
      <c r="I372" s="191"/>
      <c r="J372" s="191"/>
      <c r="K372" s="191" t="s">
        <v>29</v>
      </c>
      <c r="L372" s="191"/>
      <c r="M372" s="191" t="s">
        <v>62</v>
      </c>
      <c r="N372" s="191"/>
    </row>
    <row r="373" spans="1:14" ht="31.5" hidden="1" customHeight="1" x14ac:dyDescent="0.2">
      <c r="A373" s="96"/>
      <c r="B373" s="191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hidden="1" customHeight="1" x14ac:dyDescent="0.2">
      <c r="A374" s="97"/>
      <c r="B374" s="103" t="s">
        <v>90</v>
      </c>
      <c r="C374" s="48"/>
      <c r="D374" s="48"/>
      <c r="E374" s="82"/>
      <c r="F374" s="63">
        <f t="shared" ref="F374:F380" si="48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122</v>
      </c>
      <c r="C375" s="48"/>
      <c r="D375" s="48"/>
      <c r="E375" s="82"/>
      <c r="F375" s="63">
        <f t="shared" si="48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49">(G375+H375)</f>
        <v>0</v>
      </c>
      <c r="K375" s="48">
        <f t="shared" ref="K375:K410" si="50">J375-F375</f>
        <v>0</v>
      </c>
      <c r="L375" s="94" t="e">
        <f t="shared" ref="L375:L410" si="51">K375/F375*100</f>
        <v>#DIV/0!</v>
      </c>
      <c r="M375" s="61" t="e">
        <f t="shared" ref="M375:M410" si="52">(F375/$F$412*100)</f>
        <v>#DIV/0!</v>
      </c>
      <c r="N375" s="61" t="e">
        <f t="shared" ref="N375:N410" si="53">(J375/$J$412*100)</f>
        <v>#DIV/0!</v>
      </c>
    </row>
    <row r="376" spans="1:14" ht="15.95" hidden="1" customHeight="1" x14ac:dyDescent="0.2">
      <c r="A376" s="98"/>
      <c r="B376" s="52" t="s">
        <v>99</v>
      </c>
      <c r="C376" s="48"/>
      <c r="D376" s="48"/>
      <c r="E376" s="82"/>
      <c r="F376" s="63">
        <f t="shared" si="48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49"/>
        <v>0</v>
      </c>
      <c r="K376" s="48">
        <f t="shared" si="50"/>
        <v>0</v>
      </c>
      <c r="L376" s="94" t="e">
        <f t="shared" si="51"/>
        <v>#DIV/0!</v>
      </c>
      <c r="M376" s="61" t="e">
        <f t="shared" si="52"/>
        <v>#DIV/0!</v>
      </c>
      <c r="N376" s="61" t="e">
        <f t="shared" si="53"/>
        <v>#DIV/0!</v>
      </c>
    </row>
    <row r="377" spans="1:14" ht="15.95" hidden="1" customHeight="1" x14ac:dyDescent="0.2">
      <c r="A377" s="98"/>
      <c r="B377" s="52" t="s">
        <v>96</v>
      </c>
      <c r="C377" s="48"/>
      <c r="D377" s="48"/>
      <c r="E377" s="82"/>
      <c r="F377" s="63">
        <f t="shared" si="48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49"/>
        <v>0</v>
      </c>
      <c r="K377" s="48">
        <f t="shared" si="50"/>
        <v>0</v>
      </c>
      <c r="L377" s="94" t="e">
        <f t="shared" si="51"/>
        <v>#DIV/0!</v>
      </c>
      <c r="M377" s="61" t="e">
        <f t="shared" si="52"/>
        <v>#DIV/0!</v>
      </c>
      <c r="N377" s="61" t="e">
        <f t="shared" si="53"/>
        <v>#DIV/0!</v>
      </c>
    </row>
    <row r="378" spans="1:14" ht="15.95" hidden="1" customHeight="1" x14ac:dyDescent="0.2">
      <c r="A378" s="98"/>
      <c r="B378" s="52" t="s">
        <v>91</v>
      </c>
      <c r="C378" s="48"/>
      <c r="D378" s="48"/>
      <c r="E378" s="82"/>
      <c r="F378" s="63">
        <f t="shared" si="48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49"/>
        <v>0</v>
      </c>
      <c r="K378" s="48">
        <f t="shared" si="50"/>
        <v>0</v>
      </c>
      <c r="L378" s="94" t="e">
        <f t="shared" si="51"/>
        <v>#DIV/0!</v>
      </c>
      <c r="M378" s="61" t="e">
        <f t="shared" si="52"/>
        <v>#DIV/0!</v>
      </c>
      <c r="N378" s="61" t="e">
        <f t="shared" si="53"/>
        <v>#DIV/0!</v>
      </c>
    </row>
    <row r="379" spans="1:14" ht="15.95" hidden="1" customHeight="1" x14ac:dyDescent="0.2">
      <c r="A379" s="98"/>
      <c r="B379" s="52" t="s">
        <v>88</v>
      </c>
      <c r="C379" s="48"/>
      <c r="D379" s="48"/>
      <c r="E379" s="82"/>
      <c r="F379" s="63">
        <f t="shared" si="48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49"/>
        <v>0</v>
      </c>
      <c r="K379" s="48">
        <f t="shared" si="50"/>
        <v>0</v>
      </c>
      <c r="L379" s="94" t="e">
        <f t="shared" si="51"/>
        <v>#DIV/0!</v>
      </c>
      <c r="M379" s="61" t="e">
        <f t="shared" si="52"/>
        <v>#DIV/0!</v>
      </c>
      <c r="N379" s="61" t="e">
        <f t="shared" si="53"/>
        <v>#DIV/0!</v>
      </c>
    </row>
    <row r="380" spans="1:14" ht="15.95" hidden="1" customHeight="1" x14ac:dyDescent="0.2">
      <c r="A380" s="11"/>
      <c r="B380" s="52" t="s">
        <v>93</v>
      </c>
      <c r="C380" s="48"/>
      <c r="D380" s="48"/>
      <c r="E380" s="82"/>
      <c r="F380" s="63">
        <f t="shared" si="48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49"/>
        <v>0</v>
      </c>
      <c r="K380" s="48">
        <f t="shared" si="50"/>
        <v>0</v>
      </c>
      <c r="L380" s="94" t="e">
        <f t="shared" si="51"/>
        <v>#DIV/0!</v>
      </c>
      <c r="M380" s="61" t="e">
        <f t="shared" si="52"/>
        <v>#DIV/0!</v>
      </c>
      <c r="N380" s="61" t="e">
        <f t="shared" si="53"/>
        <v>#DIV/0!</v>
      </c>
    </row>
    <row r="381" spans="1:14" ht="15.95" hidden="1" customHeight="1" x14ac:dyDescent="0.2">
      <c r="A381" s="98"/>
      <c r="B381" s="52" t="s">
        <v>89</v>
      </c>
      <c r="C381" s="48"/>
      <c r="D381" s="48"/>
      <c r="E381" s="82"/>
      <c r="F381" s="63">
        <f t="shared" ref="F381:F401" si="54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49"/>
        <v>0</v>
      </c>
      <c r="K381" s="48">
        <f t="shared" si="50"/>
        <v>0</v>
      </c>
      <c r="L381" s="94" t="e">
        <f t="shared" si="51"/>
        <v>#DIV/0!</v>
      </c>
      <c r="M381" s="61" t="e">
        <f t="shared" si="52"/>
        <v>#DIV/0!</v>
      </c>
      <c r="N381" s="61" t="e">
        <f t="shared" si="53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4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49"/>
        <v>0</v>
      </c>
      <c r="K382" s="48">
        <f t="shared" si="50"/>
        <v>0</v>
      </c>
      <c r="L382" s="94" t="e">
        <f t="shared" si="51"/>
        <v>#DIV/0!</v>
      </c>
      <c r="M382" s="61" t="e">
        <f t="shared" si="52"/>
        <v>#DIV/0!</v>
      </c>
      <c r="N382" s="61" t="e">
        <f t="shared" si="53"/>
        <v>#DIV/0!</v>
      </c>
    </row>
    <row r="383" spans="1:14" ht="15.95" hidden="1" customHeight="1" x14ac:dyDescent="0.2">
      <c r="A383" s="98"/>
      <c r="B383" s="52" t="s">
        <v>95</v>
      </c>
      <c r="C383" s="48"/>
      <c r="D383" s="48"/>
      <c r="E383" s="84"/>
      <c r="F383" s="63">
        <f t="shared" si="54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49"/>
        <v>0</v>
      </c>
      <c r="K383" s="48">
        <f t="shared" si="50"/>
        <v>0</v>
      </c>
      <c r="L383" s="94" t="e">
        <f t="shared" si="51"/>
        <v>#DIV/0!</v>
      </c>
      <c r="M383" s="61" t="e">
        <f t="shared" si="52"/>
        <v>#DIV/0!</v>
      </c>
      <c r="N383" s="61" t="e">
        <f t="shared" si="53"/>
        <v>#DIV/0!</v>
      </c>
    </row>
    <row r="384" spans="1:14" ht="15.95" hidden="1" customHeight="1" x14ac:dyDescent="0.2">
      <c r="A384" s="98"/>
      <c r="B384" s="52" t="s">
        <v>98</v>
      </c>
      <c r="C384" s="48"/>
      <c r="D384" s="48"/>
      <c r="E384" s="84"/>
      <c r="F384" s="63">
        <f t="shared" si="54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49"/>
        <v>0</v>
      </c>
      <c r="K384" s="48">
        <f t="shared" si="50"/>
        <v>0</v>
      </c>
      <c r="L384" s="94" t="e">
        <f t="shared" si="51"/>
        <v>#DIV/0!</v>
      </c>
      <c r="M384" s="61" t="e">
        <f t="shared" si="52"/>
        <v>#DIV/0!</v>
      </c>
      <c r="N384" s="61" t="e">
        <f t="shared" si="53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4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49"/>
        <v>0</v>
      </c>
      <c r="K385" s="48">
        <f t="shared" si="50"/>
        <v>0</v>
      </c>
      <c r="L385" s="94" t="e">
        <f t="shared" si="51"/>
        <v>#DIV/0!</v>
      </c>
      <c r="M385" s="61" t="e">
        <f t="shared" si="52"/>
        <v>#DIV/0!</v>
      </c>
      <c r="N385" s="61" t="e">
        <f t="shared" si="53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4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49"/>
        <v>0</v>
      </c>
      <c r="K386" s="48">
        <f t="shared" si="50"/>
        <v>0</v>
      </c>
      <c r="L386" s="94" t="e">
        <f t="shared" si="51"/>
        <v>#DIV/0!</v>
      </c>
      <c r="M386" s="61" t="e">
        <f t="shared" si="52"/>
        <v>#DIV/0!</v>
      </c>
      <c r="N386" s="61" t="e">
        <f t="shared" si="53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4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49"/>
        <v>0</v>
      </c>
      <c r="K387" s="48">
        <f t="shared" si="50"/>
        <v>0</v>
      </c>
      <c r="L387" s="94" t="e">
        <f t="shared" si="51"/>
        <v>#DIV/0!</v>
      </c>
      <c r="M387" s="61" t="e">
        <f t="shared" si="52"/>
        <v>#DIV/0!</v>
      </c>
      <c r="N387" s="61" t="e">
        <f t="shared" si="53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4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49"/>
        <v>0</v>
      </c>
      <c r="K388" s="48">
        <f t="shared" si="50"/>
        <v>0</v>
      </c>
      <c r="L388" s="94" t="e">
        <f t="shared" si="51"/>
        <v>#DIV/0!</v>
      </c>
      <c r="M388" s="61" t="e">
        <f t="shared" si="52"/>
        <v>#DIV/0!</v>
      </c>
      <c r="N388" s="61" t="e">
        <f t="shared" si="53"/>
        <v>#DIV/0!</v>
      </c>
    </row>
    <row r="389" spans="1:14" ht="15.95" hidden="1" customHeight="1" x14ac:dyDescent="0.2">
      <c r="A389" s="11"/>
      <c r="B389" s="52" t="s">
        <v>107</v>
      </c>
      <c r="C389" s="48"/>
      <c r="D389" s="48"/>
      <c r="E389" s="82"/>
      <c r="F389" s="63">
        <f t="shared" si="54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49"/>
        <v>0</v>
      </c>
      <c r="K389" s="48">
        <f t="shared" si="50"/>
        <v>0</v>
      </c>
      <c r="L389" s="94" t="e">
        <f t="shared" si="51"/>
        <v>#DIV/0!</v>
      </c>
      <c r="M389" s="61" t="e">
        <f t="shared" si="52"/>
        <v>#DIV/0!</v>
      </c>
      <c r="N389" s="61" t="e">
        <f t="shared" si="53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4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49"/>
        <v>0</v>
      </c>
      <c r="K390" s="48">
        <f t="shared" si="50"/>
        <v>0</v>
      </c>
      <c r="L390" s="94" t="e">
        <f t="shared" si="51"/>
        <v>#DIV/0!</v>
      </c>
      <c r="M390" s="61" t="e">
        <f t="shared" si="52"/>
        <v>#DIV/0!</v>
      </c>
      <c r="N390" s="61" t="e">
        <f t="shared" si="53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4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49"/>
        <v>0</v>
      </c>
      <c r="K391" s="48">
        <f t="shared" si="50"/>
        <v>0</v>
      </c>
      <c r="L391" s="94" t="e">
        <f t="shared" si="51"/>
        <v>#DIV/0!</v>
      </c>
      <c r="M391" s="61" t="e">
        <f t="shared" si="52"/>
        <v>#DIV/0!</v>
      </c>
      <c r="N391" s="61" t="e">
        <f t="shared" si="53"/>
        <v>#DIV/0!</v>
      </c>
    </row>
    <row r="392" spans="1:14" ht="15.95" hidden="1" customHeight="1" x14ac:dyDescent="0.2">
      <c r="A392" s="11"/>
      <c r="B392" s="52" t="s">
        <v>100</v>
      </c>
      <c r="C392" s="48"/>
      <c r="D392" s="48"/>
      <c r="E392" s="82"/>
      <c r="F392" s="63">
        <f t="shared" si="54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49"/>
        <v>0</v>
      </c>
      <c r="K392" s="48">
        <f t="shared" si="50"/>
        <v>0</v>
      </c>
      <c r="L392" s="94" t="e">
        <f t="shared" si="51"/>
        <v>#DIV/0!</v>
      </c>
      <c r="M392" s="61" t="e">
        <f t="shared" si="52"/>
        <v>#DIV/0!</v>
      </c>
      <c r="N392" s="61" t="e">
        <f t="shared" si="53"/>
        <v>#DIV/0!</v>
      </c>
    </row>
    <row r="393" spans="1:14" ht="15.95" hidden="1" customHeight="1" x14ac:dyDescent="0.2">
      <c r="A393" s="11"/>
      <c r="B393" s="52" t="s">
        <v>92</v>
      </c>
      <c r="C393" s="48"/>
      <c r="D393" s="48"/>
      <c r="E393" s="82"/>
      <c r="F393" s="63">
        <f t="shared" si="54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49"/>
        <v>0</v>
      </c>
      <c r="K393" s="48">
        <f t="shared" si="50"/>
        <v>0</v>
      </c>
      <c r="L393" s="94" t="e">
        <f t="shared" si="51"/>
        <v>#DIV/0!</v>
      </c>
      <c r="M393" s="61" t="e">
        <f t="shared" si="52"/>
        <v>#DIV/0!</v>
      </c>
      <c r="N393" s="61" t="e">
        <f t="shared" si="53"/>
        <v>#DIV/0!</v>
      </c>
    </row>
    <row r="394" spans="1:14" ht="15.95" hidden="1" customHeight="1" x14ac:dyDescent="0.2">
      <c r="A394" s="11"/>
      <c r="B394" s="52" t="s">
        <v>101</v>
      </c>
      <c r="C394" s="48"/>
      <c r="D394" s="48"/>
      <c r="E394" s="84"/>
      <c r="F394" s="63">
        <f t="shared" si="54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49"/>
        <v>0</v>
      </c>
      <c r="K394" s="48">
        <f t="shared" si="50"/>
        <v>0</v>
      </c>
      <c r="L394" s="94" t="e">
        <f t="shared" si="51"/>
        <v>#DIV/0!</v>
      </c>
      <c r="M394" s="61" t="e">
        <f t="shared" si="52"/>
        <v>#DIV/0!</v>
      </c>
      <c r="N394" s="61" t="e">
        <f t="shared" si="53"/>
        <v>#DIV/0!</v>
      </c>
    </row>
    <row r="395" spans="1:14" ht="15.95" hidden="1" customHeight="1" x14ac:dyDescent="0.2">
      <c r="A395" s="11"/>
      <c r="B395" s="51" t="s">
        <v>115</v>
      </c>
      <c r="C395" s="48"/>
      <c r="D395" s="48"/>
      <c r="E395" s="84"/>
      <c r="F395" s="63">
        <f t="shared" si="54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49"/>
        <v>0</v>
      </c>
      <c r="K395" s="48">
        <f t="shared" si="50"/>
        <v>0</v>
      </c>
      <c r="L395" s="94" t="e">
        <f t="shared" si="51"/>
        <v>#DIV/0!</v>
      </c>
      <c r="M395" s="61" t="e">
        <f t="shared" si="52"/>
        <v>#DIV/0!</v>
      </c>
      <c r="N395" s="61" t="e">
        <f t="shared" si="53"/>
        <v>#DIV/0!</v>
      </c>
    </row>
    <row r="396" spans="1:14" ht="15.95" hidden="1" customHeight="1" x14ac:dyDescent="0.2">
      <c r="A396" s="11"/>
      <c r="B396" s="52" t="s">
        <v>106</v>
      </c>
      <c r="C396" s="48"/>
      <c r="D396" s="48"/>
      <c r="E396" s="84"/>
      <c r="F396" s="63">
        <f t="shared" si="54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49"/>
        <v>0</v>
      </c>
      <c r="K396" s="48">
        <f t="shared" si="50"/>
        <v>0</v>
      </c>
      <c r="L396" s="94" t="e">
        <f t="shared" si="51"/>
        <v>#DIV/0!</v>
      </c>
      <c r="M396" s="61" t="e">
        <f t="shared" si="52"/>
        <v>#DIV/0!</v>
      </c>
      <c r="N396" s="61" t="e">
        <f t="shared" si="53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4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49"/>
        <v>0</v>
      </c>
      <c r="K397" s="48">
        <f t="shared" si="50"/>
        <v>0</v>
      </c>
      <c r="L397" s="94" t="e">
        <f t="shared" si="51"/>
        <v>#DIV/0!</v>
      </c>
      <c r="M397" s="61" t="e">
        <f t="shared" si="52"/>
        <v>#DIV/0!</v>
      </c>
      <c r="N397" s="61" t="e">
        <f t="shared" si="53"/>
        <v>#DIV/0!</v>
      </c>
    </row>
    <row r="398" spans="1:14" ht="15.95" hidden="1" customHeight="1" x14ac:dyDescent="0.2">
      <c r="A398" s="11"/>
      <c r="B398" s="52" t="s">
        <v>104</v>
      </c>
      <c r="C398" s="48"/>
      <c r="D398" s="48"/>
      <c r="E398" s="84"/>
      <c r="F398" s="63">
        <f t="shared" si="54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49"/>
        <v>0</v>
      </c>
      <c r="K398" s="48">
        <f t="shared" si="50"/>
        <v>0</v>
      </c>
      <c r="L398" s="94" t="e">
        <f t="shared" si="51"/>
        <v>#DIV/0!</v>
      </c>
      <c r="M398" s="61" t="e">
        <f t="shared" si="52"/>
        <v>#DIV/0!</v>
      </c>
      <c r="N398" s="61" t="e">
        <f t="shared" si="53"/>
        <v>#DIV/0!</v>
      </c>
    </row>
    <row r="399" spans="1:14" ht="15.95" hidden="1" customHeight="1" x14ac:dyDescent="0.2">
      <c r="A399" s="11"/>
      <c r="B399" s="52" t="s">
        <v>114</v>
      </c>
      <c r="C399" s="48"/>
      <c r="D399" s="48"/>
      <c r="E399" s="82"/>
      <c r="F399" s="63">
        <f t="shared" si="54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49"/>
        <v>0</v>
      </c>
      <c r="K399" s="48">
        <f t="shared" si="50"/>
        <v>0</v>
      </c>
      <c r="L399" s="94" t="e">
        <f t="shared" si="51"/>
        <v>#DIV/0!</v>
      </c>
      <c r="M399" s="61" t="e">
        <f t="shared" si="52"/>
        <v>#DIV/0!</v>
      </c>
      <c r="N399" s="61" t="e">
        <f t="shared" si="53"/>
        <v>#DIV/0!</v>
      </c>
    </row>
    <row r="400" spans="1:14" ht="15.95" hidden="1" customHeight="1" x14ac:dyDescent="0.2">
      <c r="A400" s="11"/>
      <c r="B400" s="52" t="s">
        <v>116</v>
      </c>
      <c r="C400" s="48"/>
      <c r="D400" s="48"/>
      <c r="E400" s="82"/>
      <c r="F400" s="63">
        <f t="shared" si="54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49"/>
        <v>0</v>
      </c>
      <c r="K400" s="48">
        <f t="shared" si="50"/>
        <v>0</v>
      </c>
      <c r="L400" s="94" t="e">
        <f t="shared" si="51"/>
        <v>#DIV/0!</v>
      </c>
      <c r="M400" s="61" t="e">
        <f t="shared" si="52"/>
        <v>#DIV/0!</v>
      </c>
      <c r="N400" s="61" t="e">
        <f t="shared" si="53"/>
        <v>#DIV/0!</v>
      </c>
    </row>
    <row r="401" spans="1:14" ht="15.95" hidden="1" customHeight="1" x14ac:dyDescent="0.2">
      <c r="A401" s="11"/>
      <c r="B401" s="52" t="s">
        <v>119</v>
      </c>
      <c r="C401" s="48"/>
      <c r="D401" s="48"/>
      <c r="E401" s="82"/>
      <c r="F401" s="63">
        <f t="shared" si="54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49"/>
        <v>0</v>
      </c>
      <c r="K401" s="48">
        <f t="shared" si="50"/>
        <v>0</v>
      </c>
      <c r="L401" s="94" t="e">
        <f t="shared" si="51"/>
        <v>#DIV/0!</v>
      </c>
      <c r="M401" s="61" t="e">
        <f t="shared" si="52"/>
        <v>#DIV/0!</v>
      </c>
      <c r="N401" s="61" t="e">
        <f t="shared" si="53"/>
        <v>#DIV/0!</v>
      </c>
    </row>
    <row r="402" spans="1:14" ht="15.95" hidden="1" customHeight="1" x14ac:dyDescent="0.2">
      <c r="A402" s="11"/>
      <c r="B402" s="52" t="s">
        <v>124</v>
      </c>
      <c r="C402" s="48"/>
      <c r="D402" s="48"/>
      <c r="E402" s="82"/>
      <c r="F402" s="63">
        <f t="shared" ref="F402:F410" si="55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49"/>
        <v>0</v>
      </c>
      <c r="K402" s="48">
        <f t="shared" si="50"/>
        <v>0</v>
      </c>
      <c r="L402" s="94" t="e">
        <f t="shared" si="51"/>
        <v>#DIV/0!</v>
      </c>
      <c r="M402" s="61" t="e">
        <f t="shared" si="52"/>
        <v>#DIV/0!</v>
      </c>
      <c r="N402" s="61" t="e">
        <f t="shared" si="53"/>
        <v>#DIV/0!</v>
      </c>
    </row>
    <row r="403" spans="1:14" ht="15.95" hidden="1" customHeight="1" x14ac:dyDescent="0.2">
      <c r="A403" s="11"/>
      <c r="B403" s="52" t="s">
        <v>102</v>
      </c>
      <c r="C403" s="48"/>
      <c r="D403" s="48"/>
      <c r="E403" s="82"/>
      <c r="F403" s="63">
        <f t="shared" si="55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49"/>
        <v>0</v>
      </c>
      <c r="K403" s="48">
        <f t="shared" si="50"/>
        <v>0</v>
      </c>
      <c r="L403" s="94" t="e">
        <f t="shared" si="51"/>
        <v>#DIV/0!</v>
      </c>
      <c r="M403" s="61" t="e">
        <f t="shared" si="52"/>
        <v>#DIV/0!</v>
      </c>
      <c r="N403" s="61" t="e">
        <f t="shared" si="53"/>
        <v>#DIV/0!</v>
      </c>
    </row>
    <row r="404" spans="1:14" ht="15.95" hidden="1" customHeight="1" x14ac:dyDescent="0.2">
      <c r="A404" s="11"/>
      <c r="B404" s="51" t="s">
        <v>109</v>
      </c>
      <c r="C404" s="48"/>
      <c r="D404" s="48"/>
      <c r="E404" s="82"/>
      <c r="F404" s="63">
        <f t="shared" si="55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49"/>
        <v>0</v>
      </c>
      <c r="K404" s="48">
        <f t="shared" si="50"/>
        <v>0</v>
      </c>
      <c r="L404" s="94" t="e">
        <f t="shared" si="51"/>
        <v>#DIV/0!</v>
      </c>
      <c r="M404" s="61" t="e">
        <f t="shared" si="52"/>
        <v>#DIV/0!</v>
      </c>
      <c r="N404" s="61" t="e">
        <f t="shared" si="53"/>
        <v>#DIV/0!</v>
      </c>
    </row>
    <row r="405" spans="1:14" ht="15.95" hidden="1" customHeight="1" x14ac:dyDescent="0.2">
      <c r="A405" s="11"/>
      <c r="B405" s="52" t="s">
        <v>123</v>
      </c>
      <c r="C405" s="48"/>
      <c r="D405" s="48"/>
      <c r="E405" s="84"/>
      <c r="F405" s="63">
        <f t="shared" si="55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49"/>
        <v>0</v>
      </c>
      <c r="K405" s="48">
        <f t="shared" si="50"/>
        <v>0</v>
      </c>
      <c r="L405" s="94" t="e">
        <f t="shared" si="51"/>
        <v>#DIV/0!</v>
      </c>
      <c r="M405" s="61" t="e">
        <f t="shared" si="52"/>
        <v>#DIV/0!</v>
      </c>
      <c r="N405" s="61" t="e">
        <f t="shared" si="53"/>
        <v>#DIV/0!</v>
      </c>
    </row>
    <row r="406" spans="1:14" ht="15.95" hidden="1" customHeight="1" x14ac:dyDescent="0.2">
      <c r="A406" s="11"/>
      <c r="B406" s="52" t="s">
        <v>118</v>
      </c>
      <c r="C406" s="48"/>
      <c r="D406" s="48"/>
      <c r="E406" s="84"/>
      <c r="F406" s="63">
        <f t="shared" si="55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49"/>
        <v>0</v>
      </c>
      <c r="K406" s="48">
        <f t="shared" si="50"/>
        <v>0</v>
      </c>
      <c r="L406" s="94" t="e">
        <f t="shared" si="51"/>
        <v>#DIV/0!</v>
      </c>
      <c r="M406" s="61" t="e">
        <f t="shared" si="52"/>
        <v>#DIV/0!</v>
      </c>
      <c r="N406" s="61" t="e">
        <f t="shared" si="53"/>
        <v>#DIV/0!</v>
      </c>
    </row>
    <row r="407" spans="1:14" ht="15.95" hidden="1" customHeight="1" x14ac:dyDescent="0.2">
      <c r="A407" s="11"/>
      <c r="B407" s="52" t="s">
        <v>120</v>
      </c>
      <c r="C407" s="48"/>
      <c r="D407" s="48"/>
      <c r="E407" s="84"/>
      <c r="F407" s="63">
        <f t="shared" si="55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49"/>
        <v>0</v>
      </c>
      <c r="K407" s="48">
        <f t="shared" si="50"/>
        <v>0</v>
      </c>
      <c r="L407" s="94" t="e">
        <f t="shared" si="51"/>
        <v>#DIV/0!</v>
      </c>
      <c r="M407" s="61" t="e">
        <f t="shared" si="52"/>
        <v>#DIV/0!</v>
      </c>
      <c r="N407" s="61" t="e">
        <f t="shared" si="53"/>
        <v>#DIV/0!</v>
      </c>
    </row>
    <row r="408" spans="1:14" ht="15.75" hidden="1" customHeight="1" x14ac:dyDescent="0.2">
      <c r="A408" s="11"/>
      <c r="B408" s="52" t="s">
        <v>163</v>
      </c>
      <c r="C408" s="48"/>
      <c r="D408" s="48"/>
      <c r="E408" s="84"/>
      <c r="F408" s="63">
        <f t="shared" si="55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49"/>
        <v>0</v>
      </c>
      <c r="K408" s="48">
        <f t="shared" si="50"/>
        <v>0</v>
      </c>
      <c r="L408" s="94" t="e">
        <f t="shared" si="51"/>
        <v>#DIV/0!</v>
      </c>
      <c r="M408" s="61" t="e">
        <f t="shared" si="52"/>
        <v>#DIV/0!</v>
      </c>
      <c r="N408" s="61" t="e">
        <f t="shared" si="53"/>
        <v>#DIV/0!</v>
      </c>
    </row>
    <row r="409" spans="1:14" ht="15.95" hidden="1" customHeight="1" x14ac:dyDescent="0.2">
      <c r="A409" s="11"/>
      <c r="B409" s="52" t="s">
        <v>105</v>
      </c>
      <c r="C409" s="48"/>
      <c r="D409" s="48"/>
      <c r="E409" s="84"/>
      <c r="F409" s="63">
        <f t="shared" si="55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49"/>
        <v>0</v>
      </c>
      <c r="K409" s="48">
        <f t="shared" si="50"/>
        <v>0</v>
      </c>
      <c r="L409" s="94" t="e">
        <f t="shared" si="51"/>
        <v>#DIV/0!</v>
      </c>
      <c r="M409" s="61" t="e">
        <f t="shared" si="52"/>
        <v>#DIV/0!</v>
      </c>
      <c r="N409" s="61" t="e">
        <f t="shared" si="53"/>
        <v>#DIV/0!</v>
      </c>
    </row>
    <row r="410" spans="1:14" ht="15.95" hidden="1" customHeight="1" x14ac:dyDescent="0.2">
      <c r="A410" s="11"/>
      <c r="B410" s="52" t="s">
        <v>103</v>
      </c>
      <c r="C410" s="48"/>
      <c r="D410" s="48"/>
      <c r="E410" s="84"/>
      <c r="F410" s="63">
        <f t="shared" si="55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49"/>
        <v>0</v>
      </c>
      <c r="K410" s="48">
        <f t="shared" si="50"/>
        <v>0</v>
      </c>
      <c r="L410" s="94" t="e">
        <f t="shared" si="51"/>
        <v>#DIV/0!</v>
      </c>
      <c r="M410" s="61" t="e">
        <f t="shared" si="52"/>
        <v>#DIV/0!</v>
      </c>
      <c r="N410" s="61" t="e">
        <f t="shared" si="53"/>
        <v>#DIV/0!</v>
      </c>
    </row>
    <row r="411" spans="1:14" ht="15.95" hidden="1" customHeight="1" x14ac:dyDescent="0.2">
      <c r="A411" s="11"/>
      <c r="B411" s="52" t="s">
        <v>110</v>
      </c>
      <c r="C411" s="48"/>
      <c r="D411" s="48"/>
      <c r="E411" s="84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97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7" t="s">
        <v>42</v>
      </c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</row>
    <row r="420" spans="1:14" hidden="1" x14ac:dyDescent="0.2">
      <c r="A420" s="188" t="s">
        <v>59</v>
      </c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</row>
    <row r="421" spans="1:14" hidden="1" x14ac:dyDescent="0.2">
      <c r="A421" s="190" t="s">
        <v>152</v>
      </c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</row>
    <row r="422" spans="1:14" hidden="1" x14ac:dyDescent="0.2">
      <c r="A422" s="188" t="s">
        <v>113</v>
      </c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1" t="s">
        <v>33</v>
      </c>
      <c r="C424" s="191" t="s">
        <v>121</v>
      </c>
      <c r="D424" s="191"/>
      <c r="E424" s="191" t="s">
        <v>52</v>
      </c>
      <c r="F424" s="191"/>
      <c r="G424" s="191" t="s">
        <v>157</v>
      </c>
      <c r="H424" s="191"/>
      <c r="I424" s="191"/>
      <c r="J424" s="191"/>
      <c r="K424" s="191" t="s">
        <v>29</v>
      </c>
      <c r="L424" s="191"/>
      <c r="M424" s="191" t="s">
        <v>62</v>
      </c>
      <c r="N424" s="191"/>
    </row>
    <row r="425" spans="1:14" ht="31.5" hidden="1" customHeight="1" x14ac:dyDescent="0.2">
      <c r="A425" s="96"/>
      <c r="B425" s="191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hidden="1" customHeight="1" x14ac:dyDescent="0.2">
      <c r="A426" s="97"/>
      <c r="B426" s="103" t="s">
        <v>90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122</v>
      </c>
      <c r="C427" s="48"/>
      <c r="D427" s="48"/>
      <c r="E427" s="82"/>
      <c r="F427" s="63">
        <f t="shared" si="56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4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5" hidden="1" customHeight="1" x14ac:dyDescent="0.2">
      <c r="A428" s="98"/>
      <c r="B428" s="52" t="s">
        <v>99</v>
      </c>
      <c r="C428" s="48"/>
      <c r="D428" s="48"/>
      <c r="E428" s="82"/>
      <c r="F428" s="63">
        <f t="shared" si="56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7"/>
        <v>0</v>
      </c>
      <c r="K428" s="48">
        <f t="shared" si="58"/>
        <v>0</v>
      </c>
      <c r="L428" s="94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5" hidden="1" customHeight="1" x14ac:dyDescent="0.2">
      <c r="A429" s="98"/>
      <c r="B429" s="52" t="s">
        <v>96</v>
      </c>
      <c r="C429" s="48"/>
      <c r="D429" s="48"/>
      <c r="E429" s="82"/>
      <c r="F429" s="63">
        <f t="shared" si="56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7"/>
        <v>0</v>
      </c>
      <c r="K429" s="48">
        <f t="shared" si="58"/>
        <v>0</v>
      </c>
      <c r="L429" s="94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5" hidden="1" customHeight="1" x14ac:dyDescent="0.2">
      <c r="A430" s="98"/>
      <c r="B430" s="52" t="s">
        <v>91</v>
      </c>
      <c r="C430" s="48"/>
      <c r="D430" s="48"/>
      <c r="E430" s="82"/>
      <c r="F430" s="63">
        <f t="shared" si="56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7"/>
        <v>0</v>
      </c>
      <c r="K430" s="48">
        <f t="shared" si="58"/>
        <v>0</v>
      </c>
      <c r="L430" s="94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5" hidden="1" customHeight="1" x14ac:dyDescent="0.2">
      <c r="A431" s="98"/>
      <c r="B431" s="52" t="s">
        <v>88</v>
      </c>
      <c r="C431" s="48"/>
      <c r="D431" s="48"/>
      <c r="E431" s="82"/>
      <c r="F431" s="63">
        <f t="shared" si="56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7"/>
        <v>0</v>
      </c>
      <c r="K431" s="48">
        <f t="shared" si="58"/>
        <v>0</v>
      </c>
      <c r="L431" s="94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5" hidden="1" customHeight="1" x14ac:dyDescent="0.2">
      <c r="A432" s="11"/>
      <c r="B432" s="52" t="s">
        <v>93</v>
      </c>
      <c r="C432" s="48"/>
      <c r="D432" s="48"/>
      <c r="E432" s="82"/>
      <c r="F432" s="63">
        <f t="shared" si="56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7"/>
        <v>0</v>
      </c>
      <c r="K432" s="48">
        <f t="shared" si="58"/>
        <v>0</v>
      </c>
      <c r="L432" s="94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5" hidden="1" customHeight="1" x14ac:dyDescent="0.2">
      <c r="A433" s="98"/>
      <c r="B433" s="52" t="s">
        <v>89</v>
      </c>
      <c r="C433" s="48"/>
      <c r="D433" s="48"/>
      <c r="E433" s="82"/>
      <c r="F433" s="63">
        <f t="shared" si="56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7"/>
        <v>0</v>
      </c>
      <c r="K433" s="48">
        <f t="shared" si="58"/>
        <v>0</v>
      </c>
      <c r="L433" s="94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7"/>
        <v>0</v>
      </c>
      <c r="K434" s="48">
        <f t="shared" si="58"/>
        <v>0</v>
      </c>
      <c r="L434" s="94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5" hidden="1" customHeight="1" x14ac:dyDescent="0.2">
      <c r="A435" s="98"/>
      <c r="B435" s="52" t="s">
        <v>95</v>
      </c>
      <c r="C435" s="48"/>
      <c r="D435" s="48"/>
      <c r="E435" s="84"/>
      <c r="F435" s="63">
        <f t="shared" si="56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7"/>
        <v>0</v>
      </c>
      <c r="K435" s="48">
        <f t="shared" si="58"/>
        <v>0</v>
      </c>
      <c r="L435" s="94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5" hidden="1" customHeight="1" x14ac:dyDescent="0.2">
      <c r="A436" s="98"/>
      <c r="B436" s="52" t="s">
        <v>98</v>
      </c>
      <c r="C436" s="48"/>
      <c r="D436" s="48"/>
      <c r="E436" s="84"/>
      <c r="F436" s="63">
        <f t="shared" si="56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7"/>
        <v>0</v>
      </c>
      <c r="K436" s="48">
        <f t="shared" si="58"/>
        <v>0</v>
      </c>
      <c r="L436" s="94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6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7"/>
        <v>0</v>
      </c>
      <c r="K437" s="48">
        <f t="shared" si="58"/>
        <v>0</v>
      </c>
      <c r="L437" s="94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6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7"/>
        <v>0</v>
      </c>
      <c r="K438" s="48">
        <f t="shared" si="58"/>
        <v>0</v>
      </c>
      <c r="L438" s="94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7"/>
        <v>0</v>
      </c>
      <c r="K439" s="48">
        <f t="shared" si="58"/>
        <v>0</v>
      </c>
      <c r="L439" s="94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6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7"/>
        <v>0</v>
      </c>
      <c r="K440" s="48">
        <f t="shared" si="58"/>
        <v>0</v>
      </c>
      <c r="L440" s="94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5" hidden="1" customHeight="1" x14ac:dyDescent="0.2">
      <c r="A441" s="11"/>
      <c r="B441" s="52" t="s">
        <v>107</v>
      </c>
      <c r="C441" s="48"/>
      <c r="D441" s="48"/>
      <c r="E441" s="82"/>
      <c r="F441" s="63">
        <f t="shared" si="56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7"/>
        <v>0</v>
      </c>
      <c r="K441" s="48">
        <f t="shared" si="58"/>
        <v>0</v>
      </c>
      <c r="L441" s="94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7"/>
        <v>0</v>
      </c>
      <c r="K442" s="48">
        <f t="shared" si="58"/>
        <v>0</v>
      </c>
      <c r="L442" s="94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7"/>
        <v>0</v>
      </c>
      <c r="K443" s="48">
        <f t="shared" si="58"/>
        <v>0</v>
      </c>
      <c r="L443" s="94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5" hidden="1" customHeight="1" x14ac:dyDescent="0.2">
      <c r="A444" s="11"/>
      <c r="B444" s="52" t="s">
        <v>100</v>
      </c>
      <c r="C444" s="48"/>
      <c r="D444" s="48"/>
      <c r="E444" s="82"/>
      <c r="F444" s="63">
        <f t="shared" si="56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7"/>
        <v>0</v>
      </c>
      <c r="K444" s="48">
        <f t="shared" si="58"/>
        <v>0</v>
      </c>
      <c r="L444" s="94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5" hidden="1" customHeight="1" x14ac:dyDescent="0.2">
      <c r="A445" s="11"/>
      <c r="B445" s="52" t="s">
        <v>92</v>
      </c>
      <c r="C445" s="48"/>
      <c r="D445" s="48"/>
      <c r="E445" s="82"/>
      <c r="F445" s="63">
        <f t="shared" si="56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7"/>
        <v>0</v>
      </c>
      <c r="K445" s="48">
        <f t="shared" si="58"/>
        <v>0</v>
      </c>
      <c r="L445" s="94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5" hidden="1" customHeight="1" x14ac:dyDescent="0.2">
      <c r="A446" s="11"/>
      <c r="B446" s="52" t="s">
        <v>101</v>
      </c>
      <c r="C446" s="48"/>
      <c r="D446" s="48"/>
      <c r="E446" s="82"/>
      <c r="F446" s="63">
        <f t="shared" si="56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7"/>
        <v>0</v>
      </c>
      <c r="K446" s="48">
        <f t="shared" si="58"/>
        <v>0</v>
      </c>
      <c r="L446" s="94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5" hidden="1" customHeight="1" x14ac:dyDescent="0.2">
      <c r="A447" s="11"/>
      <c r="B447" s="51" t="s">
        <v>115</v>
      </c>
      <c r="C447" s="48"/>
      <c r="D447" s="48"/>
      <c r="E447" s="84"/>
      <c r="F447" s="63">
        <f t="shared" si="56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7"/>
        <v>0</v>
      </c>
      <c r="K447" s="48">
        <f t="shared" si="58"/>
        <v>0</v>
      </c>
      <c r="L447" s="94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5" hidden="1" customHeight="1" x14ac:dyDescent="0.2">
      <c r="A448" s="11"/>
      <c r="B448" s="52" t="s">
        <v>106</v>
      </c>
      <c r="C448" s="48"/>
      <c r="D448" s="48"/>
      <c r="E448" s="84"/>
      <c r="F448" s="63">
        <f t="shared" si="56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7"/>
        <v>0</v>
      </c>
      <c r="K448" s="48">
        <f t="shared" si="58"/>
        <v>0</v>
      </c>
      <c r="L448" s="94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6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7"/>
        <v>0</v>
      </c>
      <c r="K449" s="48">
        <f t="shared" si="58"/>
        <v>0</v>
      </c>
      <c r="L449" s="94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5" hidden="1" customHeight="1" x14ac:dyDescent="0.2">
      <c r="A450" s="11"/>
      <c r="B450" s="52" t="s">
        <v>104</v>
      </c>
      <c r="C450" s="48"/>
      <c r="D450" s="48"/>
      <c r="E450" s="84"/>
      <c r="F450" s="63">
        <f t="shared" si="56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7"/>
        <v>0</v>
      </c>
      <c r="K450" s="48">
        <f t="shared" si="58"/>
        <v>0</v>
      </c>
      <c r="L450" s="94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5" hidden="1" customHeight="1" x14ac:dyDescent="0.2">
      <c r="A451" s="11"/>
      <c r="B451" s="52" t="s">
        <v>114</v>
      </c>
      <c r="C451" s="48"/>
      <c r="D451" s="48"/>
      <c r="E451" s="84"/>
      <c r="F451" s="63">
        <f t="shared" si="56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7"/>
        <v>0</v>
      </c>
      <c r="K451" s="48">
        <f t="shared" si="58"/>
        <v>0</v>
      </c>
      <c r="L451" s="94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5" hidden="1" customHeight="1" x14ac:dyDescent="0.2">
      <c r="A452" s="11"/>
      <c r="B452" s="52" t="s">
        <v>116</v>
      </c>
      <c r="C452" s="48"/>
      <c r="D452" s="48"/>
      <c r="E452" s="82"/>
      <c r="F452" s="63">
        <f t="shared" si="56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7"/>
        <v>0</v>
      </c>
      <c r="K452" s="48">
        <f t="shared" si="58"/>
        <v>0</v>
      </c>
      <c r="L452" s="94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5" hidden="1" customHeight="1" x14ac:dyDescent="0.2">
      <c r="A453" s="11"/>
      <c r="B453" s="52" t="s">
        <v>119</v>
      </c>
      <c r="C453" s="48"/>
      <c r="D453" s="48"/>
      <c r="E453" s="82"/>
      <c r="F453" s="63">
        <f t="shared" si="56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7"/>
        <v>0</v>
      </c>
      <c r="K453" s="48">
        <f t="shared" si="58"/>
        <v>0</v>
      </c>
      <c r="L453" s="94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5" hidden="1" customHeight="1" x14ac:dyDescent="0.2">
      <c r="A454" s="11"/>
      <c r="B454" s="52" t="s">
        <v>124</v>
      </c>
      <c r="C454" s="48"/>
      <c r="D454" s="48"/>
      <c r="E454" s="82"/>
      <c r="F454" s="63">
        <f t="shared" si="56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7"/>
        <v>0</v>
      </c>
      <c r="K454" s="48">
        <f t="shared" si="58"/>
        <v>0</v>
      </c>
      <c r="L454" s="94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5" hidden="1" customHeight="1" x14ac:dyDescent="0.2">
      <c r="A455" s="11"/>
      <c r="B455" s="52" t="s">
        <v>102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7"/>
        <v>0</v>
      </c>
      <c r="K455" s="48">
        <f t="shared" si="58"/>
        <v>0</v>
      </c>
      <c r="L455" s="94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5" hidden="1" customHeight="1" x14ac:dyDescent="0.2">
      <c r="A456" s="11"/>
      <c r="B456" s="51" t="s">
        <v>109</v>
      </c>
      <c r="C456" s="48"/>
      <c r="D456" s="48"/>
      <c r="E456" s="84"/>
      <c r="F456" s="63">
        <f t="shared" si="62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7"/>
        <v>0</v>
      </c>
      <c r="K456" s="48">
        <f t="shared" si="58"/>
        <v>0</v>
      </c>
      <c r="L456" s="94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5" hidden="1" customHeight="1" x14ac:dyDescent="0.2">
      <c r="A457" s="11"/>
      <c r="B457" s="52" t="s">
        <v>123</v>
      </c>
      <c r="C457" s="48"/>
      <c r="D457" s="48"/>
      <c r="E457" s="82"/>
      <c r="F457" s="63">
        <f t="shared" si="62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7"/>
        <v>0</v>
      </c>
      <c r="K457" s="48">
        <f t="shared" si="58"/>
        <v>0</v>
      </c>
      <c r="L457" s="94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5" hidden="1" customHeight="1" x14ac:dyDescent="0.2">
      <c r="A458" s="11"/>
      <c r="B458" s="52" t="s">
        <v>118</v>
      </c>
      <c r="C458" s="48"/>
      <c r="D458" s="48"/>
      <c r="E458" s="82"/>
      <c r="F458" s="63">
        <f t="shared" si="62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7"/>
        <v>0</v>
      </c>
      <c r="K458" s="48">
        <f t="shared" si="58"/>
        <v>0</v>
      </c>
      <c r="L458" s="94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5" hidden="1" customHeight="1" x14ac:dyDescent="0.2">
      <c r="A459" s="11"/>
      <c r="B459" s="52" t="s">
        <v>120</v>
      </c>
      <c r="C459" s="48"/>
      <c r="D459" s="48"/>
      <c r="E459" s="82"/>
      <c r="F459" s="63">
        <f t="shared" si="62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7"/>
        <v>0</v>
      </c>
      <c r="K459" s="48">
        <f t="shared" si="58"/>
        <v>0</v>
      </c>
      <c r="L459" s="94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5" hidden="1" customHeight="1" x14ac:dyDescent="0.2">
      <c r="A460" s="11"/>
      <c r="B460" s="52" t="s">
        <v>163</v>
      </c>
      <c r="C460" s="48"/>
      <c r="D460" s="48"/>
      <c r="E460" s="82"/>
      <c r="F460" s="63">
        <f t="shared" si="62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7"/>
        <v>0</v>
      </c>
      <c r="K460" s="48">
        <f t="shared" si="58"/>
        <v>0</v>
      </c>
      <c r="L460" s="94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5" hidden="1" customHeight="1" x14ac:dyDescent="0.2">
      <c r="A461" s="11"/>
      <c r="B461" s="52" t="s">
        <v>105</v>
      </c>
      <c r="C461" s="48"/>
      <c r="D461" s="48"/>
      <c r="E461" s="84"/>
      <c r="F461" s="63">
        <f t="shared" si="62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7"/>
        <v>0</v>
      </c>
      <c r="K461" s="48">
        <f t="shared" si="58"/>
        <v>0</v>
      </c>
      <c r="L461" s="94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5" hidden="1" customHeight="1" x14ac:dyDescent="0.2">
      <c r="A462" s="11"/>
      <c r="B462" s="52" t="s">
        <v>103</v>
      </c>
      <c r="C462" s="48"/>
      <c r="D462" s="48"/>
      <c r="E462" s="84"/>
      <c r="F462" s="63">
        <f t="shared" si="62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7"/>
        <v>0</v>
      </c>
      <c r="K462" s="48">
        <f t="shared" si="58"/>
        <v>0</v>
      </c>
      <c r="L462" s="94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5" hidden="1" customHeight="1" x14ac:dyDescent="0.2">
      <c r="A463" s="11"/>
      <c r="B463" s="52" t="s">
        <v>110</v>
      </c>
      <c r="C463" s="48"/>
      <c r="D463" s="48"/>
      <c r="E463" s="84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97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7" t="s">
        <v>42</v>
      </c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</row>
    <row r="472" spans="1:14" hidden="1" x14ac:dyDescent="0.2">
      <c r="A472" s="188" t="s">
        <v>59</v>
      </c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</row>
    <row r="473" spans="1:14" hidden="1" x14ac:dyDescent="0.2">
      <c r="A473" s="190" t="s">
        <v>153</v>
      </c>
      <c r="B473" s="190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</row>
    <row r="474" spans="1:14" hidden="1" x14ac:dyDescent="0.2">
      <c r="A474" s="188" t="s">
        <v>113</v>
      </c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1" t="s">
        <v>33</v>
      </c>
      <c r="C476" s="191" t="s">
        <v>121</v>
      </c>
      <c r="D476" s="191"/>
      <c r="E476" s="191" t="s">
        <v>52</v>
      </c>
      <c r="F476" s="191"/>
      <c r="G476" s="191" t="s">
        <v>157</v>
      </c>
      <c r="H476" s="191"/>
      <c r="I476" s="191"/>
      <c r="J476" s="191"/>
      <c r="K476" s="191" t="s">
        <v>29</v>
      </c>
      <c r="L476" s="191"/>
      <c r="M476" s="191" t="s">
        <v>62</v>
      </c>
      <c r="N476" s="191"/>
    </row>
    <row r="477" spans="1:14" ht="34.5" hidden="1" customHeight="1" x14ac:dyDescent="0.2">
      <c r="A477" s="96"/>
      <c r="B477" s="191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hidden="1" customHeight="1" x14ac:dyDescent="0.2">
      <c r="A478" s="97"/>
      <c r="B478" s="103" t="s">
        <v>90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122</v>
      </c>
      <c r="C479" s="48"/>
      <c r="D479" s="48"/>
      <c r="E479" s="82"/>
      <c r="F479" s="63">
        <f t="shared" si="63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4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5" hidden="1" customHeight="1" x14ac:dyDescent="0.2">
      <c r="A480" s="98"/>
      <c r="B480" s="52" t="s">
        <v>99</v>
      </c>
      <c r="C480" s="48"/>
      <c r="D480" s="48"/>
      <c r="E480" s="82"/>
      <c r="F480" s="63">
        <f t="shared" si="63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4"/>
        <v>0</v>
      </c>
      <c r="K480" s="48">
        <f t="shared" si="65"/>
        <v>0</v>
      </c>
      <c r="L480" s="94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5" hidden="1" customHeight="1" x14ac:dyDescent="0.2">
      <c r="A481" s="98"/>
      <c r="B481" s="52" t="s">
        <v>96</v>
      </c>
      <c r="C481" s="48"/>
      <c r="D481" s="48"/>
      <c r="E481" s="82"/>
      <c r="F481" s="63">
        <f t="shared" si="63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4"/>
        <v>0</v>
      </c>
      <c r="K481" s="48">
        <f t="shared" si="65"/>
        <v>0</v>
      </c>
      <c r="L481" s="94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5" hidden="1" customHeight="1" x14ac:dyDescent="0.2">
      <c r="A482" s="98"/>
      <c r="B482" s="52" t="s">
        <v>91</v>
      </c>
      <c r="C482" s="48"/>
      <c r="D482" s="48"/>
      <c r="E482" s="84"/>
      <c r="F482" s="63">
        <f t="shared" si="63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4"/>
        <v>0</v>
      </c>
      <c r="K482" s="48">
        <f t="shared" si="65"/>
        <v>0</v>
      </c>
      <c r="L482" s="94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5" hidden="1" customHeight="1" x14ac:dyDescent="0.2">
      <c r="A483" s="98"/>
      <c r="B483" s="52" t="s">
        <v>88</v>
      </c>
      <c r="C483" s="48"/>
      <c r="D483" s="48"/>
      <c r="E483" s="82"/>
      <c r="F483" s="63">
        <f t="shared" si="63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4"/>
        <v>0</v>
      </c>
      <c r="K483" s="48">
        <f t="shared" si="65"/>
        <v>0</v>
      </c>
      <c r="L483" s="94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5" hidden="1" customHeight="1" x14ac:dyDescent="0.2">
      <c r="A484" s="11"/>
      <c r="B484" s="52" t="s">
        <v>93</v>
      </c>
      <c r="C484" s="48"/>
      <c r="D484" s="48"/>
      <c r="E484" s="82"/>
      <c r="F484" s="63">
        <f t="shared" si="63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4"/>
        <v>0</v>
      </c>
      <c r="K484" s="48">
        <f t="shared" si="65"/>
        <v>0</v>
      </c>
      <c r="L484" s="94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5" hidden="1" customHeight="1" x14ac:dyDescent="0.2">
      <c r="A485" s="98"/>
      <c r="B485" s="52" t="s">
        <v>89</v>
      </c>
      <c r="C485" s="48"/>
      <c r="D485" s="48"/>
      <c r="E485" s="82"/>
      <c r="F485" s="63">
        <f t="shared" si="63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4"/>
        <v>0</v>
      </c>
      <c r="K485" s="48">
        <f t="shared" si="65"/>
        <v>0</v>
      </c>
      <c r="L485" s="94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4"/>
        <v>0</v>
      </c>
      <c r="K486" s="48">
        <f t="shared" si="65"/>
        <v>0</v>
      </c>
      <c r="L486" s="94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5" hidden="1" customHeight="1" x14ac:dyDescent="0.2">
      <c r="A487" s="98"/>
      <c r="B487" s="52" t="s">
        <v>95</v>
      </c>
      <c r="C487" s="48"/>
      <c r="D487" s="48"/>
      <c r="E487" s="84"/>
      <c r="F487" s="63">
        <f t="shared" si="63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4"/>
        <v>0</v>
      </c>
      <c r="K487" s="48">
        <f t="shared" si="65"/>
        <v>0</v>
      </c>
      <c r="L487" s="94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5" hidden="1" customHeight="1" x14ac:dyDescent="0.2">
      <c r="A488" s="98"/>
      <c r="B488" s="52" t="s">
        <v>98</v>
      </c>
      <c r="C488" s="48"/>
      <c r="D488" s="48"/>
      <c r="E488" s="84"/>
      <c r="F488" s="63">
        <f t="shared" si="63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4"/>
        <v>0</v>
      </c>
      <c r="K488" s="48">
        <f t="shared" si="65"/>
        <v>0</v>
      </c>
      <c r="L488" s="94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3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4"/>
        <v>0</v>
      </c>
      <c r="K489" s="48">
        <f t="shared" si="65"/>
        <v>0</v>
      </c>
      <c r="L489" s="94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3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4"/>
        <v>0</v>
      </c>
      <c r="K490" s="48">
        <f t="shared" si="65"/>
        <v>0</v>
      </c>
      <c r="L490" s="94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4"/>
        <v>0</v>
      </c>
      <c r="K491" s="48">
        <f t="shared" si="65"/>
        <v>0</v>
      </c>
      <c r="L491" s="94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3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4"/>
        <v>0</v>
      </c>
      <c r="K492" s="48">
        <f t="shared" si="65"/>
        <v>0</v>
      </c>
      <c r="L492" s="94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5" hidden="1" customHeight="1" x14ac:dyDescent="0.2">
      <c r="A493" s="11"/>
      <c r="B493" s="52" t="s">
        <v>107</v>
      </c>
      <c r="C493" s="48"/>
      <c r="D493" s="48"/>
      <c r="E493" s="82"/>
      <c r="F493" s="63">
        <f t="shared" si="63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4"/>
        <v>0</v>
      </c>
      <c r="K493" s="48">
        <f t="shared" si="65"/>
        <v>0</v>
      </c>
      <c r="L493" s="94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4"/>
        <v>0</v>
      </c>
      <c r="K494" s="48">
        <f t="shared" si="65"/>
        <v>0</v>
      </c>
      <c r="L494" s="94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4"/>
        <v>0</v>
      </c>
      <c r="K495" s="48">
        <f t="shared" si="65"/>
        <v>0</v>
      </c>
      <c r="L495" s="94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5" hidden="1" customHeight="1" x14ac:dyDescent="0.2">
      <c r="A496" s="11"/>
      <c r="B496" s="52" t="s">
        <v>100</v>
      </c>
      <c r="C496" s="48"/>
      <c r="D496" s="48"/>
      <c r="E496" s="84"/>
      <c r="F496" s="63">
        <f t="shared" si="63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4"/>
        <v>0</v>
      </c>
      <c r="K496" s="48">
        <f t="shared" si="65"/>
        <v>0</v>
      </c>
      <c r="L496" s="94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5" hidden="1" customHeight="1" x14ac:dyDescent="0.2">
      <c r="A497" s="11"/>
      <c r="B497" s="52" t="s">
        <v>92</v>
      </c>
      <c r="C497" s="48"/>
      <c r="D497" s="48"/>
      <c r="E497" s="82"/>
      <c r="F497" s="63">
        <f t="shared" si="63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4"/>
        <v>0</v>
      </c>
      <c r="K497" s="48">
        <f t="shared" si="65"/>
        <v>0</v>
      </c>
      <c r="L497" s="94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5" hidden="1" customHeight="1" x14ac:dyDescent="0.2">
      <c r="A498" s="11"/>
      <c r="B498" s="52" t="s">
        <v>101</v>
      </c>
      <c r="C498" s="48"/>
      <c r="D498" s="48"/>
      <c r="E498" s="82"/>
      <c r="F498" s="63">
        <f t="shared" si="63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4"/>
        <v>0</v>
      </c>
      <c r="K498" s="48">
        <f t="shared" si="65"/>
        <v>0</v>
      </c>
      <c r="L498" s="94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5" hidden="1" customHeight="1" x14ac:dyDescent="0.2">
      <c r="A499" s="11"/>
      <c r="B499" s="51" t="s">
        <v>115</v>
      </c>
      <c r="C499" s="48"/>
      <c r="D499" s="48"/>
      <c r="E499" s="84"/>
      <c r="F499" s="63">
        <f t="shared" si="63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4"/>
        <v>0</v>
      </c>
      <c r="K499" s="48">
        <f t="shared" si="65"/>
        <v>0</v>
      </c>
      <c r="L499" s="94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5" hidden="1" customHeight="1" x14ac:dyDescent="0.2">
      <c r="A500" s="11"/>
      <c r="B500" s="52" t="s">
        <v>106</v>
      </c>
      <c r="C500" s="48"/>
      <c r="D500" s="48"/>
      <c r="E500" s="84"/>
      <c r="F500" s="63">
        <f t="shared" si="63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4"/>
        <v>0</v>
      </c>
      <c r="K500" s="48">
        <f t="shared" si="65"/>
        <v>0</v>
      </c>
      <c r="L500" s="94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3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4"/>
        <v>0</v>
      </c>
      <c r="K501" s="48">
        <f t="shared" si="65"/>
        <v>0</v>
      </c>
      <c r="L501" s="94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5" hidden="1" customHeight="1" x14ac:dyDescent="0.2">
      <c r="A502" s="11"/>
      <c r="B502" s="52" t="s">
        <v>104</v>
      </c>
      <c r="C502" s="48"/>
      <c r="D502" s="48"/>
      <c r="E502" s="84"/>
      <c r="F502" s="63">
        <f t="shared" si="63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4"/>
        <v>0</v>
      </c>
      <c r="K502" s="48">
        <f t="shared" si="65"/>
        <v>0</v>
      </c>
      <c r="L502" s="94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5" hidden="1" customHeight="1" x14ac:dyDescent="0.2">
      <c r="A503" s="11"/>
      <c r="B503" s="52" t="s">
        <v>114</v>
      </c>
      <c r="C503" s="48"/>
      <c r="D503" s="48"/>
      <c r="E503" s="84"/>
      <c r="F503" s="63">
        <f t="shared" si="63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4"/>
        <v>0</v>
      </c>
      <c r="K503" s="48">
        <f t="shared" si="65"/>
        <v>0</v>
      </c>
      <c r="L503" s="94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5" hidden="1" customHeight="1" x14ac:dyDescent="0.2">
      <c r="A504" s="11"/>
      <c r="B504" s="52" t="s">
        <v>116</v>
      </c>
      <c r="C504" s="48"/>
      <c r="D504" s="48"/>
      <c r="E504" s="84"/>
      <c r="F504" s="63">
        <f t="shared" si="63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4"/>
        <v>0</v>
      </c>
      <c r="K504" s="48">
        <f t="shared" si="65"/>
        <v>0</v>
      </c>
      <c r="L504" s="94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5" hidden="1" customHeight="1" x14ac:dyDescent="0.2">
      <c r="A505" s="11"/>
      <c r="B505" s="52" t="s">
        <v>119</v>
      </c>
      <c r="C505" s="48"/>
      <c r="D505" s="48"/>
      <c r="E505" s="82"/>
      <c r="F505" s="63">
        <f t="shared" si="63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4"/>
        <v>0</v>
      </c>
      <c r="K505" s="48">
        <f t="shared" si="65"/>
        <v>0</v>
      </c>
      <c r="L505" s="94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5" hidden="1" customHeight="1" x14ac:dyDescent="0.2">
      <c r="A506" s="11"/>
      <c r="B506" s="52" t="s">
        <v>124</v>
      </c>
      <c r="C506" s="48"/>
      <c r="D506" s="48"/>
      <c r="E506" s="82"/>
      <c r="F506" s="63">
        <f t="shared" si="63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4"/>
        <v>0</v>
      </c>
      <c r="K506" s="48">
        <f t="shared" si="65"/>
        <v>0</v>
      </c>
      <c r="L506" s="94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5" hidden="1" customHeight="1" x14ac:dyDescent="0.2">
      <c r="A507" s="11"/>
      <c r="B507" s="52" t="s">
        <v>102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4"/>
        <v>0</v>
      </c>
      <c r="K507" s="48">
        <f t="shared" si="65"/>
        <v>0</v>
      </c>
      <c r="L507" s="94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5" hidden="1" customHeight="1" x14ac:dyDescent="0.2">
      <c r="A508" s="11"/>
      <c r="B508" s="51" t="s">
        <v>109</v>
      </c>
      <c r="C508" s="48"/>
      <c r="D508" s="48"/>
      <c r="E508" s="84"/>
      <c r="F508" s="63">
        <f t="shared" ref="F508:F514" si="69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4"/>
        <v>0</v>
      </c>
      <c r="K508" s="48">
        <f t="shared" si="65"/>
        <v>0</v>
      </c>
      <c r="L508" s="94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5" hidden="1" customHeight="1" x14ac:dyDescent="0.2">
      <c r="A509" s="11"/>
      <c r="B509" s="52" t="s">
        <v>123</v>
      </c>
      <c r="C509" s="48"/>
      <c r="D509" s="48"/>
      <c r="E509" s="82"/>
      <c r="F509" s="63">
        <f t="shared" si="69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4"/>
        <v>0</v>
      </c>
      <c r="K509" s="48">
        <f t="shared" si="65"/>
        <v>0</v>
      </c>
      <c r="L509" s="94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5" hidden="1" customHeight="1" x14ac:dyDescent="0.2">
      <c r="A510" s="11"/>
      <c r="B510" s="52" t="s">
        <v>118</v>
      </c>
      <c r="C510" s="48"/>
      <c r="D510" s="48"/>
      <c r="E510" s="82"/>
      <c r="F510" s="63">
        <f t="shared" si="69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4"/>
        <v>0</v>
      </c>
      <c r="K510" s="48">
        <f t="shared" si="65"/>
        <v>0</v>
      </c>
      <c r="L510" s="94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5" hidden="1" customHeight="1" x14ac:dyDescent="0.2">
      <c r="A511" s="11"/>
      <c r="B511" s="52" t="s">
        <v>120</v>
      </c>
      <c r="C511" s="48"/>
      <c r="D511" s="48"/>
      <c r="E511" s="82"/>
      <c r="F511" s="63">
        <f t="shared" si="69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4"/>
        <v>0</v>
      </c>
      <c r="K511" s="48">
        <f t="shared" si="65"/>
        <v>0</v>
      </c>
      <c r="L511" s="94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5" hidden="1" customHeight="1" x14ac:dyDescent="0.2">
      <c r="A512" s="11"/>
      <c r="B512" s="52" t="s">
        <v>163</v>
      </c>
      <c r="C512" s="48"/>
      <c r="D512" s="48"/>
      <c r="E512" s="82"/>
      <c r="F512" s="63">
        <f t="shared" si="69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4"/>
        <v>0</v>
      </c>
      <c r="K512" s="48">
        <f t="shared" si="65"/>
        <v>0</v>
      </c>
      <c r="L512" s="94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5" hidden="1" customHeight="1" x14ac:dyDescent="0.2">
      <c r="A513" s="11"/>
      <c r="B513" s="52" t="s">
        <v>105</v>
      </c>
      <c r="C513" s="48"/>
      <c r="D513" s="48"/>
      <c r="E513" s="84"/>
      <c r="F513" s="63">
        <f t="shared" si="69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4"/>
        <v>0</v>
      </c>
      <c r="K513" s="48">
        <f t="shared" si="65"/>
        <v>0</v>
      </c>
      <c r="L513" s="94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5" hidden="1" customHeight="1" x14ac:dyDescent="0.2">
      <c r="A514" s="11"/>
      <c r="B514" s="52" t="s">
        <v>103</v>
      </c>
      <c r="C514" s="48"/>
      <c r="D514" s="48"/>
      <c r="E514" s="84"/>
      <c r="F514" s="63">
        <f t="shared" si="69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4"/>
        <v>0</v>
      </c>
      <c r="K514" s="48">
        <f t="shared" si="65"/>
        <v>0</v>
      </c>
      <c r="L514" s="94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5" hidden="1" customHeight="1" x14ac:dyDescent="0.2">
      <c r="A515" s="11"/>
      <c r="B515" s="52" t="s">
        <v>110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97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7" t="s">
        <v>42</v>
      </c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</row>
    <row r="523" spans="1:14" hidden="1" x14ac:dyDescent="0.2">
      <c r="A523" s="188" t="s">
        <v>59</v>
      </c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</row>
    <row r="524" spans="1:14" hidden="1" x14ac:dyDescent="0.2">
      <c r="A524" s="190" t="s">
        <v>154</v>
      </c>
      <c r="B524" s="190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</row>
    <row r="525" spans="1:14" hidden="1" x14ac:dyDescent="0.2">
      <c r="A525" s="188" t="s">
        <v>113</v>
      </c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1" t="s">
        <v>33</v>
      </c>
      <c r="C527" s="191" t="s">
        <v>121</v>
      </c>
      <c r="D527" s="191"/>
      <c r="E527" s="191" t="s">
        <v>52</v>
      </c>
      <c r="F527" s="191"/>
      <c r="G527" s="191" t="s">
        <v>157</v>
      </c>
      <c r="H527" s="191"/>
      <c r="I527" s="191"/>
      <c r="J527" s="191"/>
      <c r="K527" s="191" t="s">
        <v>29</v>
      </c>
      <c r="L527" s="191"/>
      <c r="M527" s="191" t="s">
        <v>62</v>
      </c>
      <c r="N527" s="191"/>
    </row>
    <row r="528" spans="1:14" ht="32.25" hidden="1" customHeight="1" x14ac:dyDescent="0.2">
      <c r="A528" s="96"/>
      <c r="B528" s="191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hidden="1" customHeight="1" x14ac:dyDescent="0.2">
      <c r="A529" s="97"/>
      <c r="B529" s="103" t="s">
        <v>90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5" hidden="1" customHeight="1" x14ac:dyDescent="0.2">
      <c r="A530" s="98"/>
      <c r="B530" s="52" t="s">
        <v>122</v>
      </c>
      <c r="C530" s="48"/>
      <c r="D530" s="48"/>
      <c r="E530" s="82"/>
      <c r="F530" s="63">
        <f t="shared" si="70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4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5" hidden="1" customHeight="1" x14ac:dyDescent="0.2">
      <c r="A531" s="98"/>
      <c r="B531" s="52" t="s">
        <v>99</v>
      </c>
      <c r="C531" s="48"/>
      <c r="D531" s="48"/>
      <c r="E531" s="82"/>
      <c r="F531" s="63">
        <f t="shared" si="70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3"/>
        <v>0</v>
      </c>
      <c r="K531" s="48">
        <f t="shared" si="74"/>
        <v>0</v>
      </c>
      <c r="L531" s="94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5" hidden="1" customHeight="1" x14ac:dyDescent="0.2">
      <c r="A532" s="98"/>
      <c r="B532" s="52" t="s">
        <v>96</v>
      </c>
      <c r="C532" s="48"/>
      <c r="D532" s="48"/>
      <c r="E532" s="82"/>
      <c r="F532" s="63">
        <f t="shared" si="70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3"/>
        <v>0</v>
      </c>
      <c r="K532" s="48">
        <f t="shared" si="74"/>
        <v>0</v>
      </c>
      <c r="L532" s="94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5" hidden="1" customHeight="1" x14ac:dyDescent="0.2">
      <c r="A533" s="98"/>
      <c r="B533" s="52" t="s">
        <v>91</v>
      </c>
      <c r="C533" s="48"/>
      <c r="D533" s="48"/>
      <c r="E533" s="84"/>
      <c r="F533" s="63">
        <f t="shared" si="70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3"/>
        <v>0</v>
      </c>
      <c r="K533" s="48">
        <f t="shared" si="74"/>
        <v>0</v>
      </c>
      <c r="L533" s="94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5" hidden="1" customHeight="1" x14ac:dyDescent="0.2">
      <c r="A534" s="98"/>
      <c r="B534" s="52" t="s">
        <v>88</v>
      </c>
      <c r="C534" s="48"/>
      <c r="D534" s="48"/>
      <c r="E534" s="82"/>
      <c r="F534" s="63">
        <f t="shared" si="70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3"/>
        <v>0</v>
      </c>
      <c r="K534" s="48">
        <f t="shared" si="74"/>
        <v>0</v>
      </c>
      <c r="L534" s="94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5" hidden="1" customHeight="1" x14ac:dyDescent="0.2">
      <c r="A535" s="11"/>
      <c r="B535" s="52" t="s">
        <v>93</v>
      </c>
      <c r="C535" s="48"/>
      <c r="D535" s="48"/>
      <c r="E535" s="82"/>
      <c r="F535" s="63">
        <f t="shared" si="70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3"/>
        <v>0</v>
      </c>
      <c r="K535" s="48">
        <f t="shared" si="74"/>
        <v>0</v>
      </c>
      <c r="L535" s="94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5" hidden="1" customHeight="1" x14ac:dyDescent="0.2">
      <c r="A536" s="98"/>
      <c r="B536" s="52" t="s">
        <v>89</v>
      </c>
      <c r="C536" s="48"/>
      <c r="D536" s="48"/>
      <c r="E536" s="82"/>
      <c r="F536" s="63">
        <f t="shared" si="70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3"/>
        <v>0</v>
      </c>
      <c r="K536" s="48">
        <f t="shared" si="74"/>
        <v>0</v>
      </c>
      <c r="L536" s="94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3"/>
        <v>0</v>
      </c>
      <c r="K537" s="48">
        <f t="shared" si="74"/>
        <v>0</v>
      </c>
      <c r="L537" s="94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5" hidden="1" customHeight="1" x14ac:dyDescent="0.2">
      <c r="A538" s="98"/>
      <c r="B538" s="52" t="s">
        <v>95</v>
      </c>
      <c r="C538" s="48"/>
      <c r="D538" s="48"/>
      <c r="E538" s="84"/>
      <c r="F538" s="63">
        <f t="shared" si="70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3"/>
        <v>0</v>
      </c>
      <c r="K538" s="48">
        <f t="shared" si="74"/>
        <v>0</v>
      </c>
      <c r="L538" s="94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5" hidden="1" customHeight="1" x14ac:dyDescent="0.2">
      <c r="A539" s="98"/>
      <c r="B539" s="52" t="s">
        <v>98</v>
      </c>
      <c r="C539" s="48"/>
      <c r="D539" s="48"/>
      <c r="E539" s="84"/>
      <c r="F539" s="63">
        <f t="shared" si="70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3"/>
        <v>0</v>
      </c>
      <c r="K539" s="48">
        <f t="shared" si="74"/>
        <v>0</v>
      </c>
      <c r="L539" s="94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0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3"/>
        <v>0</v>
      </c>
      <c r="K540" s="48">
        <f t="shared" si="74"/>
        <v>0</v>
      </c>
      <c r="L540" s="94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0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3"/>
        <v>0</v>
      </c>
      <c r="K541" s="48">
        <f t="shared" si="74"/>
        <v>0</v>
      </c>
      <c r="L541" s="94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3"/>
        <v>0</v>
      </c>
      <c r="K542" s="48">
        <f t="shared" si="74"/>
        <v>0</v>
      </c>
      <c r="L542" s="94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0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3"/>
        <v>0</v>
      </c>
      <c r="K543" s="48">
        <f t="shared" si="74"/>
        <v>0</v>
      </c>
      <c r="L543" s="94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5" hidden="1" customHeight="1" x14ac:dyDescent="0.2">
      <c r="A544" s="11"/>
      <c r="B544" s="52" t="s">
        <v>107</v>
      </c>
      <c r="C544" s="48"/>
      <c r="D544" s="48"/>
      <c r="E544" s="82"/>
      <c r="F544" s="63">
        <f t="shared" si="70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3"/>
        <v>0</v>
      </c>
      <c r="K544" s="48">
        <f t="shared" si="74"/>
        <v>0</v>
      </c>
      <c r="L544" s="94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3"/>
        <v>0</v>
      </c>
      <c r="K545" s="48">
        <f t="shared" si="74"/>
        <v>0</v>
      </c>
      <c r="L545" s="94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3"/>
        <v>0</v>
      </c>
      <c r="K546" s="48">
        <f t="shared" si="74"/>
        <v>0</v>
      </c>
      <c r="L546" s="94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5" hidden="1" customHeight="1" x14ac:dyDescent="0.2">
      <c r="A547" s="11"/>
      <c r="B547" s="52" t="s">
        <v>100</v>
      </c>
      <c r="C547" s="48"/>
      <c r="D547" s="48"/>
      <c r="E547" s="84"/>
      <c r="F547" s="63">
        <f t="shared" si="70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3"/>
        <v>0</v>
      </c>
      <c r="K547" s="48">
        <f t="shared" si="74"/>
        <v>0</v>
      </c>
      <c r="L547" s="94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5" hidden="1" customHeight="1" x14ac:dyDescent="0.2">
      <c r="A548" s="11"/>
      <c r="B548" s="52" t="s">
        <v>92</v>
      </c>
      <c r="C548" s="48"/>
      <c r="D548" s="48"/>
      <c r="E548" s="82"/>
      <c r="F548" s="63">
        <f t="shared" si="70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3"/>
        <v>0</v>
      </c>
      <c r="K548" s="48">
        <f t="shared" si="74"/>
        <v>0</v>
      </c>
      <c r="L548" s="94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5" hidden="1" customHeight="1" x14ac:dyDescent="0.2">
      <c r="A549" s="11"/>
      <c r="B549" s="52" t="s">
        <v>101</v>
      </c>
      <c r="C549" s="48"/>
      <c r="D549" s="48"/>
      <c r="E549" s="82"/>
      <c r="F549" s="63">
        <f t="shared" si="70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3"/>
        <v>0</v>
      </c>
      <c r="K549" s="48">
        <f t="shared" si="74"/>
        <v>0</v>
      </c>
      <c r="L549" s="94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5" hidden="1" customHeight="1" x14ac:dyDescent="0.2">
      <c r="A550" s="11"/>
      <c r="B550" s="51" t="s">
        <v>115</v>
      </c>
      <c r="C550" s="48"/>
      <c r="D550" s="48"/>
      <c r="E550" s="84"/>
      <c r="F550" s="63">
        <f t="shared" si="70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3"/>
        <v>0</v>
      </c>
      <c r="K550" s="48">
        <f t="shared" si="74"/>
        <v>0</v>
      </c>
      <c r="L550" s="94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5" hidden="1" customHeight="1" x14ac:dyDescent="0.2">
      <c r="A551" s="11"/>
      <c r="B551" s="52" t="s">
        <v>106</v>
      </c>
      <c r="C551" s="48"/>
      <c r="D551" s="48"/>
      <c r="E551" s="84"/>
      <c r="F551" s="63">
        <f t="shared" si="70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3"/>
        <v>0</v>
      </c>
      <c r="K551" s="48">
        <f t="shared" si="74"/>
        <v>0</v>
      </c>
      <c r="L551" s="94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0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3"/>
        <v>0</v>
      </c>
      <c r="K552" s="48">
        <f t="shared" si="74"/>
        <v>0</v>
      </c>
      <c r="L552" s="94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5" hidden="1" customHeight="1" x14ac:dyDescent="0.2">
      <c r="A553" s="11"/>
      <c r="B553" s="52" t="s">
        <v>104</v>
      </c>
      <c r="C553" s="48"/>
      <c r="D553" s="48"/>
      <c r="E553" s="84"/>
      <c r="F553" s="63">
        <f t="shared" si="70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3"/>
        <v>0</v>
      </c>
      <c r="K553" s="48">
        <f t="shared" si="74"/>
        <v>0</v>
      </c>
      <c r="L553" s="94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5" hidden="1" customHeight="1" x14ac:dyDescent="0.2">
      <c r="A554" s="11"/>
      <c r="B554" s="52" t="s">
        <v>114</v>
      </c>
      <c r="C554" s="48"/>
      <c r="D554" s="48"/>
      <c r="E554" s="84"/>
      <c r="F554" s="63">
        <f t="shared" si="70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3"/>
        <v>0</v>
      </c>
      <c r="K554" s="48">
        <f t="shared" si="74"/>
        <v>0</v>
      </c>
      <c r="L554" s="94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5" hidden="1" customHeight="1" x14ac:dyDescent="0.2">
      <c r="A555" s="11"/>
      <c r="B555" s="52" t="s">
        <v>116</v>
      </c>
      <c r="C555" s="48"/>
      <c r="D555" s="48"/>
      <c r="E555" s="84"/>
      <c r="F555" s="63">
        <f t="shared" si="70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3"/>
        <v>0</v>
      </c>
      <c r="K555" s="48">
        <f t="shared" si="74"/>
        <v>0</v>
      </c>
      <c r="L555" s="94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5" hidden="1" customHeight="1" x14ac:dyDescent="0.2">
      <c r="A556" s="11"/>
      <c r="B556" s="52" t="s">
        <v>119</v>
      </c>
      <c r="C556" s="48"/>
      <c r="D556" s="48"/>
      <c r="E556" s="82"/>
      <c r="F556" s="63">
        <f t="shared" si="70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3"/>
        <v>0</v>
      </c>
      <c r="K556" s="48">
        <f t="shared" si="74"/>
        <v>0</v>
      </c>
      <c r="L556" s="94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5" hidden="1" customHeight="1" x14ac:dyDescent="0.2">
      <c r="A557" s="11"/>
      <c r="B557" s="52" t="s">
        <v>124</v>
      </c>
      <c r="C557" s="48"/>
      <c r="D557" s="48"/>
      <c r="E557" s="82"/>
      <c r="F557" s="63">
        <f t="shared" si="70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3"/>
        <v>0</v>
      </c>
      <c r="K557" s="48">
        <f t="shared" si="74"/>
        <v>0</v>
      </c>
      <c r="L557" s="94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5" hidden="1" customHeight="1" x14ac:dyDescent="0.2">
      <c r="A558" s="11"/>
      <c r="B558" s="52" t="s">
        <v>102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3"/>
        <v>0</v>
      </c>
      <c r="K558" s="48">
        <f t="shared" si="74"/>
        <v>0</v>
      </c>
      <c r="L558" s="94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5" hidden="1" customHeight="1" x14ac:dyDescent="0.2">
      <c r="A559" s="11"/>
      <c r="B559" s="51" t="s">
        <v>109</v>
      </c>
      <c r="C559" s="48"/>
      <c r="D559" s="48"/>
      <c r="E559" s="84"/>
      <c r="F559" s="63">
        <f t="shared" si="76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3"/>
        <v>0</v>
      </c>
      <c r="K559" s="48">
        <f t="shared" si="74"/>
        <v>0</v>
      </c>
      <c r="L559" s="94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5" hidden="1" customHeight="1" x14ac:dyDescent="0.2">
      <c r="A560" s="11"/>
      <c r="B560" s="52" t="s">
        <v>123</v>
      </c>
      <c r="C560" s="48"/>
      <c r="D560" s="48"/>
      <c r="E560" s="82"/>
      <c r="F560" s="63">
        <f t="shared" si="76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3"/>
        <v>0</v>
      </c>
      <c r="K560" s="48">
        <f t="shared" si="74"/>
        <v>0</v>
      </c>
      <c r="L560" s="94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5" hidden="1" customHeight="1" x14ac:dyDescent="0.2">
      <c r="A561" s="11"/>
      <c r="B561" s="52" t="s">
        <v>118</v>
      </c>
      <c r="C561" s="48"/>
      <c r="D561" s="48"/>
      <c r="E561" s="82"/>
      <c r="F561" s="63">
        <f t="shared" si="76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3"/>
        <v>0</v>
      </c>
      <c r="K561" s="48">
        <f t="shared" si="74"/>
        <v>0</v>
      </c>
      <c r="L561" s="94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5" hidden="1" customHeight="1" x14ac:dyDescent="0.2">
      <c r="A562" s="11"/>
      <c r="B562" s="52" t="s">
        <v>120</v>
      </c>
      <c r="C562" s="48"/>
      <c r="D562" s="48"/>
      <c r="E562" s="82"/>
      <c r="F562" s="63">
        <f t="shared" si="76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3"/>
        <v>0</v>
      </c>
      <c r="K562" s="48">
        <f t="shared" si="74"/>
        <v>0</v>
      </c>
      <c r="L562" s="94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5" hidden="1" customHeight="1" x14ac:dyDescent="0.2">
      <c r="A563" s="11"/>
      <c r="B563" s="52" t="s">
        <v>163</v>
      </c>
      <c r="C563" s="48"/>
      <c r="D563" s="48"/>
      <c r="E563" s="82"/>
      <c r="F563" s="63">
        <f t="shared" si="76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3"/>
        <v>0</v>
      </c>
      <c r="K563" s="48">
        <f t="shared" si="74"/>
        <v>0</v>
      </c>
      <c r="L563" s="94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5" hidden="1" customHeight="1" x14ac:dyDescent="0.2">
      <c r="A564" s="11"/>
      <c r="B564" s="52" t="s">
        <v>105</v>
      </c>
      <c r="C564" s="48"/>
      <c r="D564" s="48"/>
      <c r="E564" s="84"/>
      <c r="F564" s="63">
        <f t="shared" si="76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3"/>
        <v>0</v>
      </c>
      <c r="K564" s="48">
        <f t="shared" si="74"/>
        <v>0</v>
      </c>
      <c r="L564" s="94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5" hidden="1" customHeight="1" x14ac:dyDescent="0.2">
      <c r="A565" s="11"/>
      <c r="B565" s="52" t="s">
        <v>103</v>
      </c>
      <c r="C565" s="48"/>
      <c r="D565" s="48"/>
      <c r="E565" s="84"/>
      <c r="F565" s="63">
        <f t="shared" si="76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3"/>
        <v>0</v>
      </c>
      <c r="K565" s="48">
        <f t="shared" si="74"/>
        <v>0</v>
      </c>
      <c r="L565" s="94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5" hidden="1" customHeight="1" x14ac:dyDescent="0.2">
      <c r="A566" s="11"/>
      <c r="B566" s="52" t="s">
        <v>110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97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7" t="s">
        <v>42</v>
      </c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</row>
    <row r="574" spans="1:14" hidden="1" x14ac:dyDescent="0.2">
      <c r="A574" s="188" t="s">
        <v>59</v>
      </c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</row>
    <row r="575" spans="1:14" hidden="1" x14ac:dyDescent="0.2">
      <c r="A575" s="190" t="s">
        <v>155</v>
      </c>
      <c r="B575" s="190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</row>
    <row r="576" spans="1:14" hidden="1" x14ac:dyDescent="0.2">
      <c r="A576" s="188" t="s">
        <v>113</v>
      </c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1" t="s">
        <v>33</v>
      </c>
      <c r="C578" s="191" t="s">
        <v>121</v>
      </c>
      <c r="D578" s="191"/>
      <c r="E578" s="191" t="s">
        <v>52</v>
      </c>
      <c r="F578" s="191"/>
      <c r="G578" s="191" t="s">
        <v>157</v>
      </c>
      <c r="H578" s="191"/>
      <c r="I578" s="191"/>
      <c r="J578" s="191"/>
      <c r="K578" s="191" t="s">
        <v>29</v>
      </c>
      <c r="L578" s="191"/>
      <c r="M578" s="191" t="s">
        <v>62</v>
      </c>
      <c r="N578" s="191"/>
    </row>
    <row r="579" spans="1:14" ht="33" hidden="1" customHeight="1" x14ac:dyDescent="0.2">
      <c r="A579" s="96"/>
      <c r="B579" s="191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90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8">(G580+H580)</f>
        <v>0</v>
      </c>
      <c r="K580" s="48">
        <f>J580-F580</f>
        <v>0</v>
      </c>
      <c r="L580" s="94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122</v>
      </c>
      <c r="C581" s="49"/>
      <c r="D581" s="49"/>
      <c r="E581" s="82"/>
      <c r="F581" s="63">
        <f t="shared" si="77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8"/>
        <v>0</v>
      </c>
      <c r="K581" s="48">
        <f>J581-F581</f>
        <v>0</v>
      </c>
      <c r="L581" s="94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5" hidden="1" customHeight="1" x14ac:dyDescent="0.2">
      <c r="A582" s="98"/>
      <c r="B582" s="52" t="s">
        <v>99</v>
      </c>
      <c r="C582" s="49"/>
      <c r="D582" s="49"/>
      <c r="E582" s="82"/>
      <c r="F582" s="63">
        <f t="shared" si="77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4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5" hidden="1" customHeight="1" x14ac:dyDescent="0.2">
      <c r="A583" s="98"/>
      <c r="B583" s="52" t="s">
        <v>96</v>
      </c>
      <c r="C583" s="49"/>
      <c r="D583" s="49"/>
      <c r="E583" s="82"/>
      <c r="F583" s="63">
        <f t="shared" si="77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8"/>
        <v>0</v>
      </c>
      <c r="K583" s="48">
        <f t="shared" si="82"/>
        <v>0</v>
      </c>
      <c r="L583" s="94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5" hidden="1" customHeight="1" x14ac:dyDescent="0.2">
      <c r="A584" s="98"/>
      <c r="B584" s="52" t="s">
        <v>91</v>
      </c>
      <c r="C584" s="49"/>
      <c r="D584" s="49"/>
      <c r="E584" s="84"/>
      <c r="F584" s="63">
        <f t="shared" si="77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8"/>
        <v>0</v>
      </c>
      <c r="K584" s="48">
        <f t="shared" si="82"/>
        <v>0</v>
      </c>
      <c r="L584" s="94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5" hidden="1" customHeight="1" x14ac:dyDescent="0.2">
      <c r="A585" s="98"/>
      <c r="B585" s="52" t="s">
        <v>88</v>
      </c>
      <c r="C585" s="49"/>
      <c r="D585" s="49"/>
      <c r="E585" s="82"/>
      <c r="F585" s="63">
        <f t="shared" si="77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8"/>
        <v>0</v>
      </c>
      <c r="K585" s="48">
        <f t="shared" si="82"/>
        <v>0</v>
      </c>
      <c r="L585" s="94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5" hidden="1" customHeight="1" x14ac:dyDescent="0.2">
      <c r="A586" s="11"/>
      <c r="B586" s="52" t="s">
        <v>93</v>
      </c>
      <c r="C586" s="49"/>
      <c r="D586" s="49"/>
      <c r="E586" s="82"/>
      <c r="F586" s="63">
        <f t="shared" si="77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8"/>
        <v>0</v>
      </c>
      <c r="K586" s="48">
        <f t="shared" si="82"/>
        <v>0</v>
      </c>
      <c r="L586" s="94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5" hidden="1" customHeight="1" x14ac:dyDescent="0.2">
      <c r="A587" s="98"/>
      <c r="B587" s="52" t="s">
        <v>89</v>
      </c>
      <c r="C587" s="49"/>
      <c r="D587" s="49"/>
      <c r="E587" s="82"/>
      <c r="F587" s="63">
        <f t="shared" si="77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8"/>
        <v>0</v>
      </c>
      <c r="K587" s="48">
        <f t="shared" si="82"/>
        <v>0</v>
      </c>
      <c r="L587" s="94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8"/>
        <v>0</v>
      </c>
      <c r="K588" s="48">
        <f t="shared" si="82"/>
        <v>0</v>
      </c>
      <c r="L588" s="94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5" hidden="1" customHeight="1" x14ac:dyDescent="0.2">
      <c r="A589" s="98"/>
      <c r="B589" s="52" t="s">
        <v>95</v>
      </c>
      <c r="C589" s="99"/>
      <c r="D589" s="99"/>
      <c r="E589" s="84"/>
      <c r="F589" s="63">
        <f t="shared" si="77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8"/>
        <v>0</v>
      </c>
      <c r="K589" s="48">
        <f t="shared" si="82"/>
        <v>0</v>
      </c>
      <c r="L589" s="94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5" hidden="1" customHeight="1" x14ac:dyDescent="0.2">
      <c r="A590" s="98"/>
      <c r="B590" s="52" t="s">
        <v>98</v>
      </c>
      <c r="C590" s="99"/>
      <c r="D590" s="99"/>
      <c r="E590" s="84"/>
      <c r="F590" s="63">
        <f t="shared" si="77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8"/>
        <v>0</v>
      </c>
      <c r="K590" s="48">
        <f t="shared" si="82"/>
        <v>0</v>
      </c>
      <c r="L590" s="94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7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8"/>
        <v>0</v>
      </c>
      <c r="K591" s="48">
        <f>J591-F591</f>
        <v>0</v>
      </c>
      <c r="L591" s="94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7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4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8"/>
        <v>0</v>
      </c>
      <c r="K593" s="48">
        <f t="shared" si="84"/>
        <v>0</v>
      </c>
      <c r="L593" s="94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7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8"/>
        <v>0</v>
      </c>
      <c r="K594" s="48">
        <f t="shared" si="84"/>
        <v>0</v>
      </c>
      <c r="L594" s="94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5" hidden="1" customHeight="1" x14ac:dyDescent="0.2">
      <c r="A595" s="11"/>
      <c r="B595" s="52" t="s">
        <v>107</v>
      </c>
      <c r="C595" s="99"/>
      <c r="D595" s="99"/>
      <c r="E595" s="82"/>
      <c r="F595" s="63">
        <f t="shared" si="77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8"/>
        <v>0</v>
      </c>
      <c r="K595" s="48">
        <f t="shared" si="84"/>
        <v>0</v>
      </c>
      <c r="L595" s="94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8"/>
        <v>0</v>
      </c>
      <c r="K596" s="48">
        <f t="shared" si="84"/>
        <v>0</v>
      </c>
      <c r="L596" s="94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8"/>
        <v>0</v>
      </c>
      <c r="K597" s="48">
        <f t="shared" si="84"/>
        <v>0</v>
      </c>
      <c r="L597" s="94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5" hidden="1" customHeight="1" x14ac:dyDescent="0.2">
      <c r="A598" s="11"/>
      <c r="B598" s="52" t="s">
        <v>100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5" hidden="1" customHeight="1" x14ac:dyDescent="0.2">
      <c r="A599" s="11"/>
      <c r="B599" s="52" t="s">
        <v>92</v>
      </c>
      <c r="C599" s="49"/>
      <c r="D599" s="49"/>
      <c r="E599" s="84"/>
      <c r="F599" s="63">
        <f t="shared" si="77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8"/>
        <v>0</v>
      </c>
      <c r="K599" s="48">
        <f t="shared" si="84"/>
        <v>0</v>
      </c>
      <c r="L599" s="94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5" hidden="1" customHeight="1" x14ac:dyDescent="0.2">
      <c r="A600" s="11"/>
      <c r="B600" s="52" t="s">
        <v>101</v>
      </c>
      <c r="C600" s="99"/>
      <c r="D600" s="99"/>
      <c r="E600" s="82"/>
      <c r="F600" s="63">
        <f t="shared" si="77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8"/>
        <v>0</v>
      </c>
      <c r="K600" s="48">
        <f t="shared" si="84"/>
        <v>0</v>
      </c>
      <c r="L600" s="94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5" hidden="1" customHeight="1" x14ac:dyDescent="0.2">
      <c r="A601" s="11"/>
      <c r="B601" s="51" t="s">
        <v>115</v>
      </c>
      <c r="C601" s="49"/>
      <c r="D601" s="49"/>
      <c r="E601" s="82"/>
      <c r="F601" s="63">
        <f t="shared" si="77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8"/>
        <v>0</v>
      </c>
      <c r="K601" s="48">
        <f t="shared" si="84"/>
        <v>0</v>
      </c>
      <c r="L601" s="94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5" hidden="1" customHeight="1" x14ac:dyDescent="0.2">
      <c r="A602" s="11"/>
      <c r="B602" s="52" t="s">
        <v>106</v>
      </c>
      <c r="C602" s="49"/>
      <c r="D602" s="49"/>
      <c r="E602" s="84"/>
      <c r="F602" s="63">
        <f t="shared" si="77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8"/>
        <v>0</v>
      </c>
      <c r="K602" s="48">
        <f t="shared" si="84"/>
        <v>0</v>
      </c>
      <c r="L602" s="94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7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8"/>
        <v>0</v>
      </c>
      <c r="K603" s="48">
        <f t="shared" si="84"/>
        <v>0</v>
      </c>
      <c r="L603" s="94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5" hidden="1" customHeight="1" x14ac:dyDescent="0.2">
      <c r="A604" s="11"/>
      <c r="B604" s="52" t="s">
        <v>104</v>
      </c>
      <c r="C604" s="99"/>
      <c r="D604" s="99"/>
      <c r="E604" s="84"/>
      <c r="F604" s="63">
        <f t="shared" si="77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8"/>
        <v>0</v>
      </c>
      <c r="K604" s="48">
        <f t="shared" si="84"/>
        <v>0</v>
      </c>
      <c r="L604" s="94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5" hidden="1" customHeight="1" x14ac:dyDescent="0.2">
      <c r="A605" s="11"/>
      <c r="B605" s="52" t="s">
        <v>114</v>
      </c>
      <c r="C605" s="99"/>
      <c r="D605" s="99"/>
      <c r="E605" s="84"/>
      <c r="F605" s="63">
        <f t="shared" si="77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8"/>
        <v>0</v>
      </c>
      <c r="K605" s="48">
        <f t="shared" si="84"/>
        <v>0</v>
      </c>
      <c r="L605" s="94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5" hidden="1" customHeight="1" x14ac:dyDescent="0.2">
      <c r="A606" s="11"/>
      <c r="B606" s="52" t="s">
        <v>116</v>
      </c>
      <c r="C606" s="99"/>
      <c r="D606" s="99"/>
      <c r="E606" s="84"/>
      <c r="F606" s="63">
        <f t="shared" si="77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8"/>
        <v>0</v>
      </c>
      <c r="K606" s="48">
        <f t="shared" si="84"/>
        <v>0</v>
      </c>
      <c r="L606" s="94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5" hidden="1" customHeight="1" x14ac:dyDescent="0.2">
      <c r="A607" s="11"/>
      <c r="B607" s="52" t="s">
        <v>119</v>
      </c>
      <c r="C607" s="99"/>
      <c r="D607" s="99"/>
      <c r="E607" s="84"/>
      <c r="F607" s="63">
        <f t="shared" si="77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8"/>
        <v>0</v>
      </c>
      <c r="K607" s="48">
        <f t="shared" si="84"/>
        <v>0</v>
      </c>
      <c r="L607" s="94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5" hidden="1" customHeight="1" x14ac:dyDescent="0.2">
      <c r="A608" s="11"/>
      <c r="B608" s="52" t="s">
        <v>124</v>
      </c>
      <c r="C608" s="99"/>
      <c r="D608" s="99"/>
      <c r="E608" s="82"/>
      <c r="F608" s="63">
        <f t="shared" si="77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8"/>
        <v>0</v>
      </c>
      <c r="K608" s="48">
        <f t="shared" si="84"/>
        <v>0</v>
      </c>
      <c r="L608" s="94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5" hidden="1" customHeight="1" x14ac:dyDescent="0.2">
      <c r="A609" s="11"/>
      <c r="B609" s="52" t="s">
        <v>102</v>
      </c>
      <c r="C609" s="49"/>
      <c r="D609" s="49"/>
      <c r="E609" s="82"/>
      <c r="F609" s="63">
        <f t="shared" si="77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8"/>
        <v>0</v>
      </c>
      <c r="K609" s="48">
        <f t="shared" si="84"/>
        <v>0</v>
      </c>
      <c r="L609" s="94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5" hidden="1" customHeight="1" x14ac:dyDescent="0.2">
      <c r="A610" s="11"/>
      <c r="B610" s="51" t="s">
        <v>109</v>
      </c>
      <c r="C610" s="49"/>
      <c r="D610" s="49"/>
      <c r="E610" s="84"/>
      <c r="F610" s="63">
        <f t="shared" ref="F610:F616" si="85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8"/>
        <v>0</v>
      </c>
      <c r="K610" s="48">
        <f t="shared" si="84"/>
        <v>0</v>
      </c>
      <c r="L610" s="94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5" hidden="1" customHeight="1" x14ac:dyDescent="0.2">
      <c r="A611" s="11"/>
      <c r="B611" s="52" t="s">
        <v>123</v>
      </c>
      <c r="C611" s="49"/>
      <c r="D611" s="49"/>
      <c r="E611" s="82"/>
      <c r="F611" s="63">
        <f t="shared" si="85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8"/>
        <v>0</v>
      </c>
      <c r="K611" s="48">
        <f t="shared" si="84"/>
        <v>0</v>
      </c>
      <c r="L611" s="94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5" hidden="1" customHeight="1" x14ac:dyDescent="0.2">
      <c r="A612" s="11"/>
      <c r="B612" s="52" t="s">
        <v>118</v>
      </c>
      <c r="C612" s="49"/>
      <c r="D612" s="49"/>
      <c r="E612" s="82"/>
      <c r="F612" s="63">
        <f t="shared" si="85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4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5" hidden="1" customHeight="1" x14ac:dyDescent="0.2">
      <c r="A613" s="11"/>
      <c r="B613" s="52" t="s">
        <v>120</v>
      </c>
      <c r="C613" s="49"/>
      <c r="D613" s="49"/>
      <c r="E613" s="82"/>
      <c r="F613" s="63">
        <f t="shared" si="85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8"/>
        <v>0</v>
      </c>
      <c r="K613" s="48">
        <f t="shared" si="86"/>
        <v>0</v>
      </c>
      <c r="L613" s="94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5" hidden="1" customHeight="1" x14ac:dyDescent="0.2">
      <c r="A614" s="11"/>
      <c r="B614" s="52" t="s">
        <v>163</v>
      </c>
      <c r="C614" s="49"/>
      <c r="D614" s="49"/>
      <c r="E614" s="82"/>
      <c r="F614" s="63">
        <f t="shared" si="85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8"/>
        <v>0</v>
      </c>
      <c r="K614" s="48">
        <f t="shared" si="86"/>
        <v>0</v>
      </c>
      <c r="L614" s="94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5" hidden="1" customHeight="1" x14ac:dyDescent="0.2">
      <c r="A615" s="11"/>
      <c r="B615" s="52" t="s">
        <v>105</v>
      </c>
      <c r="C615" s="49"/>
      <c r="D615" s="49"/>
      <c r="E615" s="84"/>
      <c r="F615" s="63">
        <f t="shared" si="85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8"/>
        <v>0</v>
      </c>
      <c r="K615" s="48">
        <f t="shared" si="86"/>
        <v>0</v>
      </c>
      <c r="L615" s="94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103</v>
      </c>
      <c r="C616" s="49"/>
      <c r="D616" s="49"/>
      <c r="E616" s="84"/>
      <c r="F616" s="63">
        <f t="shared" si="85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8"/>
        <v>0</v>
      </c>
      <c r="K616" s="48">
        <f t="shared" si="86"/>
        <v>0</v>
      </c>
      <c r="L616" s="94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110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5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97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7" t="s">
        <v>42</v>
      </c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</row>
    <row r="625" spans="1:14" hidden="1" x14ac:dyDescent="0.2">
      <c r="A625" s="188" t="s">
        <v>59</v>
      </c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</row>
    <row r="626" spans="1:14" hidden="1" x14ac:dyDescent="0.2">
      <c r="A626" s="190" t="s">
        <v>156</v>
      </c>
      <c r="B626" s="190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</row>
    <row r="627" spans="1:14" hidden="1" x14ac:dyDescent="0.2">
      <c r="A627" s="188" t="s">
        <v>113</v>
      </c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1" t="s">
        <v>33</v>
      </c>
      <c r="C629" s="191" t="s">
        <v>121</v>
      </c>
      <c r="D629" s="191"/>
      <c r="E629" s="191" t="s">
        <v>52</v>
      </c>
      <c r="F629" s="191"/>
      <c r="G629" s="191" t="s">
        <v>157</v>
      </c>
      <c r="H629" s="191"/>
      <c r="I629" s="191"/>
      <c r="J629" s="191"/>
      <c r="K629" s="191" t="s">
        <v>29</v>
      </c>
      <c r="L629" s="191"/>
      <c r="M629" s="191" t="s">
        <v>62</v>
      </c>
      <c r="N629" s="191"/>
    </row>
    <row r="630" spans="1:14" ht="30.75" hidden="1" customHeight="1" x14ac:dyDescent="0.2">
      <c r="A630" s="96"/>
      <c r="B630" s="191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90</v>
      </c>
      <c r="C631" s="141"/>
      <c r="D631" s="141"/>
      <c r="E631" s="82"/>
      <c r="F631" s="63">
        <f t="shared" ref="F631:F648" si="88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122</v>
      </c>
      <c r="C632" s="141"/>
      <c r="D632" s="141"/>
      <c r="E632" s="82"/>
      <c r="F632" s="63">
        <f t="shared" si="88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4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5" hidden="1" customHeight="1" x14ac:dyDescent="0.2">
      <c r="A633" s="98"/>
      <c r="B633" s="52" t="s">
        <v>99</v>
      </c>
      <c r="C633" s="141"/>
      <c r="D633" s="141"/>
      <c r="E633" s="82"/>
      <c r="F633" s="63">
        <f t="shared" si="88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89"/>
        <v>0</v>
      </c>
      <c r="K633" s="48">
        <f t="shared" si="90"/>
        <v>0</v>
      </c>
      <c r="L633" s="94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5" hidden="1" customHeight="1" x14ac:dyDescent="0.2">
      <c r="A634" s="98"/>
      <c r="B634" s="52" t="s">
        <v>96</v>
      </c>
      <c r="C634" s="141"/>
      <c r="D634" s="141"/>
      <c r="E634" s="82"/>
      <c r="F634" s="63">
        <f t="shared" si="88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89"/>
        <v>0</v>
      </c>
      <c r="K634" s="48">
        <f t="shared" si="90"/>
        <v>0</v>
      </c>
      <c r="L634" s="94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5" hidden="1" customHeight="1" x14ac:dyDescent="0.2">
      <c r="A635" s="98"/>
      <c r="B635" s="52" t="s">
        <v>91</v>
      </c>
      <c r="C635" s="141"/>
      <c r="D635" s="141"/>
      <c r="E635" s="82"/>
      <c r="F635" s="63">
        <f t="shared" si="88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89"/>
        <v>0</v>
      </c>
      <c r="K635" s="48">
        <f t="shared" si="90"/>
        <v>0</v>
      </c>
      <c r="L635" s="94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5" hidden="1" customHeight="1" x14ac:dyDescent="0.2">
      <c r="A636" s="98"/>
      <c r="B636" s="52" t="s">
        <v>88</v>
      </c>
      <c r="C636" s="141"/>
      <c r="D636" s="141"/>
      <c r="E636" s="82"/>
      <c r="F636" s="63">
        <f t="shared" si="88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89"/>
        <v>0</v>
      </c>
      <c r="K636" s="48">
        <f t="shared" si="90"/>
        <v>0</v>
      </c>
      <c r="L636" s="94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5" hidden="1" customHeight="1" x14ac:dyDescent="0.2">
      <c r="A637" s="11"/>
      <c r="B637" s="52" t="s">
        <v>93</v>
      </c>
      <c r="C637" s="141"/>
      <c r="D637" s="141"/>
      <c r="E637" s="82"/>
      <c r="F637" s="63">
        <f t="shared" si="88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89"/>
        <v>0</v>
      </c>
      <c r="K637" s="48">
        <f t="shared" si="90"/>
        <v>0</v>
      </c>
      <c r="L637" s="94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5" hidden="1" customHeight="1" x14ac:dyDescent="0.2">
      <c r="A638" s="98"/>
      <c r="B638" s="52" t="s">
        <v>89</v>
      </c>
      <c r="C638" s="141"/>
      <c r="D638" s="141"/>
      <c r="E638" s="82"/>
      <c r="F638" s="63">
        <f t="shared" si="88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89"/>
        <v>0</v>
      </c>
      <c r="K638" s="48">
        <f t="shared" si="90"/>
        <v>0</v>
      </c>
      <c r="L638" s="94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8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89"/>
        <v>0</v>
      </c>
      <c r="K639" s="48">
        <f t="shared" si="90"/>
        <v>0</v>
      </c>
      <c r="L639" s="94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5" hidden="1" customHeight="1" x14ac:dyDescent="0.2">
      <c r="A640" s="98"/>
      <c r="B640" s="52" t="s">
        <v>95</v>
      </c>
      <c r="C640" s="141"/>
      <c r="D640" s="141"/>
      <c r="E640" s="84"/>
      <c r="F640" s="63">
        <f t="shared" si="88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89"/>
        <v>0</v>
      </c>
      <c r="K640" s="48">
        <f t="shared" si="90"/>
        <v>0</v>
      </c>
      <c r="L640" s="94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5" hidden="1" customHeight="1" x14ac:dyDescent="0.2">
      <c r="A641" s="98"/>
      <c r="B641" s="52" t="s">
        <v>98</v>
      </c>
      <c r="C641" s="48"/>
      <c r="D641" s="48"/>
      <c r="E641" s="84"/>
      <c r="F641" s="63">
        <f t="shared" si="88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89"/>
        <v>0</v>
      </c>
      <c r="K641" s="48">
        <f t="shared" si="90"/>
        <v>0</v>
      </c>
      <c r="L641" s="94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8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89"/>
        <v>0</v>
      </c>
      <c r="K642" s="48">
        <f t="shared" si="90"/>
        <v>0</v>
      </c>
      <c r="L642" s="94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8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89"/>
        <v>0</v>
      </c>
      <c r="K643" s="48">
        <f t="shared" si="90"/>
        <v>0</v>
      </c>
      <c r="L643" s="94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8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89"/>
        <v>0</v>
      </c>
      <c r="K644" s="48">
        <f t="shared" si="90"/>
        <v>0</v>
      </c>
      <c r="L644" s="94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8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89"/>
        <v>0</v>
      </c>
      <c r="K645" s="48">
        <f t="shared" si="90"/>
        <v>0</v>
      </c>
      <c r="L645" s="94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5" hidden="1" customHeight="1" x14ac:dyDescent="0.2">
      <c r="A646" s="11"/>
      <c r="B646" s="52" t="s">
        <v>107</v>
      </c>
      <c r="C646" s="141"/>
      <c r="D646" s="141"/>
      <c r="E646" s="82"/>
      <c r="F646" s="63">
        <f t="shared" si="88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89"/>
        <v>0</v>
      </c>
      <c r="K646" s="48">
        <f t="shared" si="90"/>
        <v>0</v>
      </c>
      <c r="L646" s="94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8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89"/>
        <v>0</v>
      </c>
      <c r="K647" s="48">
        <f t="shared" si="90"/>
        <v>0</v>
      </c>
      <c r="L647" s="94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8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89"/>
        <v>0</v>
      </c>
      <c r="K648" s="48">
        <f t="shared" si="90"/>
        <v>0</v>
      </c>
      <c r="L648" s="94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5" hidden="1" customHeight="1" x14ac:dyDescent="0.2">
      <c r="A649" s="11"/>
      <c r="B649" s="52" t="s">
        <v>100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89"/>
        <v>0</v>
      </c>
      <c r="K649" s="48">
        <f t="shared" si="90"/>
        <v>0</v>
      </c>
      <c r="L649" s="94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5" hidden="1" customHeight="1" x14ac:dyDescent="0.2">
      <c r="A650" s="11"/>
      <c r="B650" s="52" t="s">
        <v>92</v>
      </c>
      <c r="C650" s="141"/>
      <c r="D650" s="141"/>
      <c r="E650" s="84"/>
      <c r="F650" s="63">
        <f t="shared" ref="F650:F660" si="94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89"/>
        <v>0</v>
      </c>
      <c r="K650" s="48">
        <f t="shared" si="90"/>
        <v>0</v>
      </c>
      <c r="L650" s="94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5" hidden="1" customHeight="1" x14ac:dyDescent="0.2">
      <c r="A651" s="11"/>
      <c r="B651" s="52" t="s">
        <v>101</v>
      </c>
      <c r="C651" s="141"/>
      <c r="D651" s="141"/>
      <c r="E651" s="82"/>
      <c r="F651" s="63">
        <f t="shared" si="94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89"/>
        <v>0</v>
      </c>
      <c r="K651" s="48">
        <f t="shared" si="90"/>
        <v>0</v>
      </c>
      <c r="L651" s="94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5" hidden="1" customHeight="1" x14ac:dyDescent="0.2">
      <c r="A652" s="11"/>
      <c r="B652" s="51" t="s">
        <v>115</v>
      </c>
      <c r="C652" s="141"/>
      <c r="D652" s="141"/>
      <c r="E652" s="82"/>
      <c r="F652" s="63">
        <f t="shared" si="94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89"/>
        <v>0</v>
      </c>
      <c r="K652" s="48">
        <f t="shared" si="90"/>
        <v>0</v>
      </c>
      <c r="L652" s="94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5" hidden="1" customHeight="1" x14ac:dyDescent="0.2">
      <c r="A653" s="11"/>
      <c r="B653" s="52" t="s">
        <v>106</v>
      </c>
      <c r="C653" s="48"/>
      <c r="D653" s="48"/>
      <c r="E653" s="84"/>
      <c r="F653" s="63">
        <f t="shared" si="94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89"/>
        <v>0</v>
      </c>
      <c r="K653" s="48">
        <f t="shared" si="90"/>
        <v>0</v>
      </c>
      <c r="L653" s="94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4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89"/>
        <v>0</v>
      </c>
      <c r="K654" s="48">
        <f t="shared" si="90"/>
        <v>0</v>
      </c>
      <c r="L654" s="94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5" hidden="1" customHeight="1" x14ac:dyDescent="0.2">
      <c r="A655" s="11"/>
      <c r="B655" s="52" t="s">
        <v>104</v>
      </c>
      <c r="C655" s="48"/>
      <c r="D655" s="48"/>
      <c r="E655" s="84"/>
      <c r="F655" s="63">
        <f t="shared" si="94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89"/>
        <v>0</v>
      </c>
      <c r="K655" s="48">
        <f t="shared" si="90"/>
        <v>0</v>
      </c>
      <c r="L655" s="94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5" hidden="1" customHeight="1" x14ac:dyDescent="0.2">
      <c r="A656" s="11"/>
      <c r="B656" s="52" t="s">
        <v>114</v>
      </c>
      <c r="C656" s="141"/>
      <c r="D656" s="141"/>
      <c r="E656" s="84"/>
      <c r="F656" s="63">
        <f t="shared" si="94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89"/>
        <v>0</v>
      </c>
      <c r="K656" s="48">
        <f t="shared" si="90"/>
        <v>0</v>
      </c>
      <c r="L656" s="94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5" hidden="1" customHeight="1" x14ac:dyDescent="0.2">
      <c r="A657" s="11"/>
      <c r="B657" s="52" t="s">
        <v>116</v>
      </c>
      <c r="C657" s="141"/>
      <c r="D657" s="141"/>
      <c r="E657" s="84"/>
      <c r="F657" s="63">
        <f t="shared" si="94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89"/>
        <v>0</v>
      </c>
      <c r="K657" s="48">
        <f t="shared" si="90"/>
        <v>0</v>
      </c>
      <c r="L657" s="94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5" hidden="1" customHeight="1" x14ac:dyDescent="0.2">
      <c r="A658" s="11"/>
      <c r="B658" s="52" t="s">
        <v>119</v>
      </c>
      <c r="C658" s="141"/>
      <c r="D658" s="141"/>
      <c r="E658" s="84"/>
      <c r="F658" s="63">
        <f t="shared" si="94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89"/>
        <v>0</v>
      </c>
      <c r="K658" s="48">
        <f t="shared" si="90"/>
        <v>0</v>
      </c>
      <c r="L658" s="94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5" hidden="1" customHeight="1" x14ac:dyDescent="0.2">
      <c r="A659" s="11"/>
      <c r="B659" s="52" t="s">
        <v>124</v>
      </c>
      <c r="C659" s="141"/>
      <c r="D659" s="141"/>
      <c r="E659" s="82"/>
      <c r="F659" s="63">
        <f t="shared" si="94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89"/>
        <v>0</v>
      </c>
      <c r="K659" s="48">
        <f t="shared" si="90"/>
        <v>0</v>
      </c>
      <c r="L659" s="94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5" hidden="1" customHeight="1" x14ac:dyDescent="0.2">
      <c r="A660" s="11"/>
      <c r="B660" s="52" t="s">
        <v>102</v>
      </c>
      <c r="C660" s="48"/>
      <c r="D660" s="48"/>
      <c r="E660" s="82"/>
      <c r="F660" s="63">
        <f t="shared" si="94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89"/>
        <v>0</v>
      </c>
      <c r="K660" s="48">
        <f t="shared" si="90"/>
        <v>0</v>
      </c>
      <c r="L660" s="94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5" hidden="1" customHeight="1" x14ac:dyDescent="0.2">
      <c r="A661" s="11"/>
      <c r="B661" s="51" t="s">
        <v>109</v>
      </c>
      <c r="C661" s="48"/>
      <c r="D661" s="48"/>
      <c r="E661" s="84"/>
      <c r="F661" s="63">
        <f t="shared" ref="F661:F667" si="95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89"/>
        <v>0</v>
      </c>
      <c r="K661" s="48">
        <f t="shared" si="90"/>
        <v>0</v>
      </c>
      <c r="L661" s="94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5" hidden="1" customHeight="1" x14ac:dyDescent="0.2">
      <c r="A662" s="11"/>
      <c r="B662" s="52" t="s">
        <v>123</v>
      </c>
      <c r="C662" s="48"/>
      <c r="D662" s="48"/>
      <c r="E662" s="82"/>
      <c r="F662" s="63">
        <f t="shared" si="95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89"/>
        <v>0</v>
      </c>
      <c r="K662" s="48">
        <f t="shared" si="90"/>
        <v>0</v>
      </c>
      <c r="L662" s="94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5" hidden="1" customHeight="1" x14ac:dyDescent="0.2">
      <c r="A663" s="11"/>
      <c r="B663" s="52" t="s">
        <v>118</v>
      </c>
      <c r="C663" s="141"/>
      <c r="D663" s="141"/>
      <c r="E663" s="82"/>
      <c r="F663" s="63">
        <f t="shared" si="95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89"/>
        <v>0</v>
      </c>
      <c r="K663" s="48">
        <f t="shared" si="90"/>
        <v>0</v>
      </c>
      <c r="L663" s="94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5" hidden="1" customHeight="1" x14ac:dyDescent="0.2">
      <c r="A664" s="11"/>
      <c r="B664" s="52" t="s">
        <v>120</v>
      </c>
      <c r="C664" s="48"/>
      <c r="D664" s="48"/>
      <c r="E664" s="82"/>
      <c r="F664" s="63">
        <f t="shared" si="95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89"/>
        <v>0</v>
      </c>
      <c r="K664" s="48">
        <f t="shared" si="90"/>
        <v>0</v>
      </c>
      <c r="L664" s="94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5" hidden="1" customHeight="1" x14ac:dyDescent="0.2">
      <c r="A665" s="11"/>
      <c r="B665" s="52" t="s">
        <v>163</v>
      </c>
      <c r="C665" s="48"/>
      <c r="D665" s="48"/>
      <c r="E665" s="82"/>
      <c r="F665" s="63">
        <f t="shared" si="95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89"/>
        <v>0</v>
      </c>
      <c r="K665" s="48">
        <f t="shared" si="90"/>
        <v>0</v>
      </c>
      <c r="L665" s="94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5" hidden="1" customHeight="1" x14ac:dyDescent="0.2">
      <c r="A666" s="11"/>
      <c r="B666" s="52" t="s">
        <v>105</v>
      </c>
      <c r="C666" s="48"/>
      <c r="D666" s="48"/>
      <c r="E666" s="82"/>
      <c r="F666" s="63">
        <f t="shared" si="95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89"/>
        <v>0</v>
      </c>
      <c r="K666" s="48">
        <f t="shared" si="90"/>
        <v>0</v>
      </c>
      <c r="L666" s="94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5" hidden="1" customHeight="1" x14ac:dyDescent="0.2">
      <c r="A667" s="11"/>
      <c r="B667" s="52" t="s">
        <v>103</v>
      </c>
      <c r="C667" s="141"/>
      <c r="D667" s="141"/>
      <c r="E667" s="82"/>
      <c r="F667" s="63">
        <f t="shared" si="95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89"/>
        <v>0</v>
      </c>
      <c r="K667" s="48">
        <f t="shared" si="90"/>
        <v>0</v>
      </c>
      <c r="L667" s="94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5" hidden="1" customHeight="1" x14ac:dyDescent="0.2">
      <c r="A668" s="11"/>
      <c r="B668" s="52" t="s">
        <v>110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97</v>
      </c>
    </row>
    <row r="671" spans="1:14" hidden="1" x14ac:dyDescent="0.2"/>
    <row r="672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4"/>
  <sheetViews>
    <sheetView workbookViewId="0">
      <selection activeCell="R3" sqref="R3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8" x14ac:dyDescent="0.2">
      <c r="A2" s="188" t="s">
        <v>94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8" x14ac:dyDescent="0.2">
      <c r="A3" s="190" t="s">
        <v>165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90</v>
      </c>
      <c r="C7" s="49">
        <v>2950785425.7600002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27.657569732157562</v>
      </c>
      <c r="Q7" s="50">
        <f>(P7)</f>
        <v>27.657569732157562</v>
      </c>
      <c r="R7" s="19"/>
    </row>
    <row r="8" spans="1:18" ht="15" customHeight="1" x14ac:dyDescent="0.2">
      <c r="A8" s="47">
        <v>2</v>
      </c>
      <c r="B8" s="52" t="s">
        <v>116</v>
      </c>
      <c r="C8" s="49">
        <v>1704595921.3200002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15.977095503959484</v>
      </c>
      <c r="Q8" s="50">
        <f>(Q7+P8)</f>
        <v>43.634665236117044</v>
      </c>
      <c r="R8" s="19"/>
    </row>
    <row r="9" spans="1:18" ht="15" customHeight="1" x14ac:dyDescent="0.2">
      <c r="A9" s="47">
        <v>3</v>
      </c>
      <c r="B9" s="52" t="s">
        <v>122</v>
      </c>
      <c r="C9" s="49">
        <v>1283712457.8499999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12.032175063993781</v>
      </c>
      <c r="Q9" s="50">
        <f>(Q8+P9)</f>
        <v>55.666840300110827</v>
      </c>
      <c r="R9" s="19"/>
    </row>
    <row r="10" spans="1:18" ht="15" customHeight="1" x14ac:dyDescent="0.2">
      <c r="A10" s="47">
        <v>4</v>
      </c>
      <c r="B10" s="52" t="s">
        <v>99</v>
      </c>
      <c r="C10" s="49">
        <v>1087934643.5900002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10.197159036520105</v>
      </c>
      <c r="Q10" s="50">
        <f t="shared" ref="Q10:Q32" si="0">(Q9+P10)</f>
        <v>65.86399933663094</v>
      </c>
      <c r="R10" s="19"/>
    </row>
    <row r="11" spans="1:18" ht="15" customHeight="1" x14ac:dyDescent="0.2">
      <c r="A11" s="47">
        <v>5</v>
      </c>
      <c r="B11" s="52" t="s">
        <v>91</v>
      </c>
      <c r="C11" s="49">
        <v>740995748.84000003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6.9453174791576613</v>
      </c>
      <c r="Q11" s="50">
        <f t="shared" si="0"/>
        <v>72.809316815788605</v>
      </c>
      <c r="R11" s="19"/>
    </row>
    <row r="12" spans="1:18" ht="15" customHeight="1" x14ac:dyDescent="0.2">
      <c r="A12" s="47">
        <v>6</v>
      </c>
      <c r="B12" s="52" t="s">
        <v>96</v>
      </c>
      <c r="C12" s="49">
        <v>740579604.3599999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6.9414169769816043</v>
      </c>
      <c r="Q12" s="50">
        <f t="shared" si="0"/>
        <v>79.750733792770205</v>
      </c>
      <c r="R12" s="19"/>
    </row>
    <row r="13" spans="1:18" ht="15" customHeight="1" x14ac:dyDescent="0.2">
      <c r="A13" s="47">
        <v>7</v>
      </c>
      <c r="B13" s="52" t="s">
        <v>95</v>
      </c>
      <c r="C13" s="49">
        <v>349671187.13999999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3.2774512023896154</v>
      </c>
      <c r="Q13" s="50">
        <f t="shared" si="0"/>
        <v>83.028184995159819</v>
      </c>
      <c r="R13" s="19"/>
    </row>
    <row r="14" spans="1:18" ht="15" customHeight="1" x14ac:dyDescent="0.2">
      <c r="A14" s="47">
        <v>8</v>
      </c>
      <c r="B14" s="52" t="s">
        <v>79</v>
      </c>
      <c r="C14" s="49">
        <v>233734305.07999998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2.1907803885409578</v>
      </c>
      <c r="Q14" s="50">
        <f t="shared" si="0"/>
        <v>85.218965383700777</v>
      </c>
      <c r="R14" s="19"/>
    </row>
    <row r="15" spans="1:18" ht="15" customHeight="1" x14ac:dyDescent="0.2">
      <c r="A15" s="47">
        <v>9</v>
      </c>
      <c r="B15" s="52" t="s">
        <v>89</v>
      </c>
      <c r="C15" s="49">
        <v>233595842.94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2.1894825895689007</v>
      </c>
      <c r="Q15" s="50">
        <f t="shared" si="0"/>
        <v>87.408447973269674</v>
      </c>
      <c r="R15" s="19"/>
    </row>
    <row r="16" spans="1:18" ht="15" customHeight="1" x14ac:dyDescent="0.2">
      <c r="A16" s="47">
        <v>10</v>
      </c>
      <c r="B16" s="52" t="s">
        <v>93</v>
      </c>
      <c r="C16" s="49">
        <v>184633206.06999999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1.7305581514581385</v>
      </c>
      <c r="Q16" s="50">
        <f t="shared" si="0"/>
        <v>89.139006124727814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177543357.42000002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1.66410534139747</v>
      </c>
      <c r="Q17" s="50">
        <f t="shared" si="0"/>
        <v>90.803111466125287</v>
      </c>
    </row>
    <row r="18" spans="1:17" ht="15" customHeight="1" x14ac:dyDescent="0.2">
      <c r="A18" s="47">
        <v>12</v>
      </c>
      <c r="B18" s="52" t="s">
        <v>101</v>
      </c>
      <c r="C18" s="49">
        <v>116841543.48000002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1.0951501617840294</v>
      </c>
      <c r="Q18" s="50">
        <f t="shared" si="0"/>
        <v>91.898261627909321</v>
      </c>
    </row>
    <row r="19" spans="1:17" ht="15" customHeight="1" x14ac:dyDescent="0.2">
      <c r="A19" s="47">
        <v>13</v>
      </c>
      <c r="B19" s="52" t="s">
        <v>107</v>
      </c>
      <c r="C19" s="49">
        <v>115935972.15000001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1.0866622853060346</v>
      </c>
      <c r="Q19" s="50">
        <f t="shared" si="0"/>
        <v>92.984923913215354</v>
      </c>
    </row>
    <row r="20" spans="1:17" ht="15" customHeight="1" x14ac:dyDescent="0.2">
      <c r="A20" s="47">
        <v>14</v>
      </c>
      <c r="B20" s="52" t="s">
        <v>80</v>
      </c>
      <c r="C20" s="49">
        <v>102572324.78999999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0.96140546198416643</v>
      </c>
      <c r="Q20" s="50">
        <f t="shared" si="0"/>
        <v>93.946329375199525</v>
      </c>
    </row>
    <row r="21" spans="1:17" ht="15" customHeight="1" x14ac:dyDescent="0.2">
      <c r="A21" s="47">
        <v>15</v>
      </c>
      <c r="B21" s="51" t="s">
        <v>115</v>
      </c>
      <c r="C21" s="49">
        <v>99872924.289999992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0.93610411105840685</v>
      </c>
      <c r="Q21" s="50">
        <f t="shared" si="0"/>
        <v>94.882433486257938</v>
      </c>
    </row>
    <row r="22" spans="1:17" ht="15" customHeight="1" x14ac:dyDescent="0.2">
      <c r="A22" s="47">
        <v>16</v>
      </c>
      <c r="B22" s="52" t="s">
        <v>114</v>
      </c>
      <c r="C22" s="49">
        <v>72964123.120000005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0.68388921319732154</v>
      </c>
      <c r="Q22" s="50">
        <f t="shared" si="0"/>
        <v>95.566322699455256</v>
      </c>
    </row>
    <row r="23" spans="1:17" ht="15" customHeight="1" x14ac:dyDescent="0.2">
      <c r="A23" s="47">
        <v>17</v>
      </c>
      <c r="B23" s="52" t="s">
        <v>81</v>
      </c>
      <c r="C23" s="49">
        <v>68465666.719999999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0.64172539793514394</v>
      </c>
      <c r="Q23" s="50">
        <f t="shared" si="0"/>
        <v>96.208048097390403</v>
      </c>
    </row>
    <row r="24" spans="1:17" ht="15" customHeight="1" x14ac:dyDescent="0.2">
      <c r="A24" s="47">
        <v>18</v>
      </c>
      <c r="B24" s="52" t="s">
        <v>100</v>
      </c>
      <c r="C24" s="49">
        <v>53740310.450000003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0.50370534255836474</v>
      </c>
      <c r="Q24" s="50">
        <f t="shared" si="0"/>
        <v>96.711753439948765</v>
      </c>
    </row>
    <row r="25" spans="1:17" ht="15" customHeight="1" x14ac:dyDescent="0.2">
      <c r="A25" s="47">
        <v>19</v>
      </c>
      <c r="B25" s="52" t="s">
        <v>83</v>
      </c>
      <c r="C25" s="49">
        <v>53081771.890000001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0.49753289234036091</v>
      </c>
      <c r="Q25" s="50">
        <f t="shared" si="0"/>
        <v>97.209286332289125</v>
      </c>
    </row>
    <row r="26" spans="1:17" ht="15" customHeight="1" x14ac:dyDescent="0.2">
      <c r="A26" s="47">
        <v>20</v>
      </c>
      <c r="B26" s="51" t="s">
        <v>109</v>
      </c>
      <c r="C26" s="49">
        <v>51581813.75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0.48347385690857159</v>
      </c>
      <c r="Q26" s="50">
        <f t="shared" si="0"/>
        <v>97.692760189197699</v>
      </c>
    </row>
    <row r="27" spans="1:17" ht="15" customHeight="1" x14ac:dyDescent="0.2">
      <c r="A27" s="47">
        <v>21</v>
      </c>
      <c r="B27" s="52" t="s">
        <v>110</v>
      </c>
      <c r="C27" s="49">
        <v>48595571.740000002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0.45548395431936489</v>
      </c>
      <c r="Q27" s="50">
        <f t="shared" si="0"/>
        <v>98.148244143517061</v>
      </c>
    </row>
    <row r="28" spans="1:17" ht="15" customHeight="1" x14ac:dyDescent="0.2">
      <c r="A28" s="47">
        <v>22</v>
      </c>
      <c r="B28" s="52" t="s">
        <v>103</v>
      </c>
      <c r="C28" s="49">
        <v>42317205.609999999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0.39663713085040059</v>
      </c>
      <c r="Q28" s="50">
        <f t="shared" si="0"/>
        <v>98.544881274367455</v>
      </c>
    </row>
    <row r="29" spans="1:17" ht="15" customHeight="1" x14ac:dyDescent="0.2">
      <c r="A29" s="47">
        <v>23</v>
      </c>
      <c r="B29" s="52" t="s">
        <v>119</v>
      </c>
      <c r="C29" s="49">
        <v>35428977.460000001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0.33207410002935478</v>
      </c>
      <c r="Q29" s="50">
        <f t="shared" si="0"/>
        <v>98.876955374396815</v>
      </c>
    </row>
    <row r="30" spans="1:17" ht="15" customHeight="1" x14ac:dyDescent="0.2">
      <c r="A30" s="47">
        <v>24</v>
      </c>
      <c r="B30" s="52" t="s">
        <v>124</v>
      </c>
      <c r="C30" s="49">
        <v>32705677.009999998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0.30654873602289134</v>
      </c>
      <c r="Q30" s="50">
        <f>(Q29+P30)</f>
        <v>99.183504110419705</v>
      </c>
    </row>
    <row r="31" spans="1:17" ht="15" customHeight="1" x14ac:dyDescent="0.2">
      <c r="A31" s="47">
        <v>25</v>
      </c>
      <c r="B31" s="52" t="s">
        <v>118</v>
      </c>
      <c r="C31" s="49">
        <v>23248687.649999999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0.21790883005171902</v>
      </c>
      <c r="Q31" s="50">
        <f>(Q30+P31)</f>
        <v>99.401412940471417</v>
      </c>
    </row>
    <row r="32" spans="1:17" ht="15" customHeight="1" x14ac:dyDescent="0.2">
      <c r="A32" s="47">
        <v>26</v>
      </c>
      <c r="B32" s="52" t="s">
        <v>92</v>
      </c>
      <c r="C32" s="49">
        <v>21728636.5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0.20366146380456357</v>
      </c>
      <c r="Q32" s="50">
        <f t="shared" si="0"/>
        <v>99.605074404275982</v>
      </c>
    </row>
    <row r="33" spans="1:17" ht="15" customHeight="1" x14ac:dyDescent="0.2">
      <c r="A33" s="47">
        <v>27</v>
      </c>
      <c r="B33" s="52" t="s">
        <v>98</v>
      </c>
      <c r="C33" s="49">
        <v>18514103.939999998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0.17353180488109493</v>
      </c>
      <c r="Q33" s="50">
        <f t="shared" ref="Q33:Q38" si="1">(Q32+P33)</f>
        <v>99.778606209157076</v>
      </c>
    </row>
    <row r="34" spans="1:17" ht="15" customHeight="1" x14ac:dyDescent="0.2">
      <c r="A34" s="47">
        <v>28</v>
      </c>
      <c r="B34" s="52" t="s">
        <v>82</v>
      </c>
      <c r="C34" s="49">
        <v>13024536.09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0.12207834971443179</v>
      </c>
      <c r="Q34" s="50">
        <f t="shared" si="1"/>
        <v>99.900684558871504</v>
      </c>
    </row>
    <row r="35" spans="1:17" ht="15" customHeight="1" x14ac:dyDescent="0.2">
      <c r="A35" s="47">
        <v>29</v>
      </c>
      <c r="B35" s="52" t="s">
        <v>123</v>
      </c>
      <c r="C35" s="49">
        <v>8943634.6799999997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8.3828257270632672E-2</v>
      </c>
      <c r="Q35" s="50">
        <f t="shared" si="1"/>
        <v>99.984512816142143</v>
      </c>
    </row>
    <row r="36" spans="1:17" ht="15" customHeight="1" x14ac:dyDescent="0.2">
      <c r="A36" s="47">
        <v>30</v>
      </c>
      <c r="B36" s="52" t="s">
        <v>163</v>
      </c>
      <c r="C36" s="49">
        <v>1652327.26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1.5487183857845093E-2</v>
      </c>
      <c r="Q36" s="50">
        <f t="shared" si="1"/>
        <v>99.999999999999986</v>
      </c>
    </row>
    <row r="37" spans="1:17" ht="15" customHeight="1" x14ac:dyDescent="0.2">
      <c r="A37" s="47">
        <v>31</v>
      </c>
      <c r="B37" s="52" t="s">
        <v>88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99.999999999999986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99.999999999999986</v>
      </c>
    </row>
    <row r="39" spans="1:17" ht="15" customHeight="1" x14ac:dyDescent="0.2">
      <c r="A39" s="47">
        <v>33</v>
      </c>
      <c r="B39" s="52" t="s">
        <v>84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102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120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105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10668997508.950003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97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7" t="s">
        <v>42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</row>
    <row r="70" spans="1:17" hidden="1" x14ac:dyDescent="0.2">
      <c r="A70" s="188" t="s">
        <v>94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hidden="1" x14ac:dyDescent="0.2">
      <c r="A71" s="190" t="s">
        <v>137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</row>
    <row r="72" spans="1:17" hidden="1" x14ac:dyDescent="0.2">
      <c r="A72" s="188" t="s">
        <v>113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90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">
      <c r="A76" s="47">
        <v>2</v>
      </c>
      <c r="B76" s="52" t="s">
        <v>122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">
      <c r="A77" s="47">
        <v>3</v>
      </c>
      <c r="B77" s="52" t="s">
        <v>99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">
      <c r="A78" s="47">
        <v>4</v>
      </c>
      <c r="B78" s="52" t="s">
        <v>96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">
      <c r="A79" s="47">
        <v>5</v>
      </c>
      <c r="B79" s="52" t="s">
        <v>91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">
      <c r="A80" s="47">
        <v>6</v>
      </c>
      <c r="B80" s="52" t="s">
        <v>88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">
      <c r="A81" s="47">
        <v>7</v>
      </c>
      <c r="B81" s="52" t="s">
        <v>93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">
      <c r="A82" s="47">
        <v>8</v>
      </c>
      <c r="B82" s="52" t="s">
        <v>89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">
      <c r="A84" s="47">
        <v>10</v>
      </c>
      <c r="B84" s="52" t="s">
        <v>95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">
      <c r="A85" s="47">
        <v>11</v>
      </c>
      <c r="B85" s="52" t="s">
        <v>98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">
      <c r="A90" s="47">
        <v>16</v>
      </c>
      <c r="B90" s="52" t="s">
        <v>107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">
      <c r="A93" s="47">
        <v>19</v>
      </c>
      <c r="B93" s="52" t="s">
        <v>100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">
      <c r="A94" s="47">
        <v>20</v>
      </c>
      <c r="B94" s="52" t="s">
        <v>92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">
      <c r="A95" s="47">
        <v>21</v>
      </c>
      <c r="B95" s="52" t="s">
        <v>101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">
      <c r="A96" s="47">
        <v>22</v>
      </c>
      <c r="B96" s="51" t="s">
        <v>115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">
      <c r="A97" s="47">
        <v>23</v>
      </c>
      <c r="B97" s="52" t="s">
        <v>106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">
      <c r="A99" s="47">
        <v>25</v>
      </c>
      <c r="B99" s="52" t="s">
        <v>104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">
      <c r="A100" s="47">
        <v>26</v>
      </c>
      <c r="B100" s="52" t="s">
        <v>114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">
      <c r="A101" s="47">
        <v>27</v>
      </c>
      <c r="B101" s="52" t="s">
        <v>116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">
      <c r="A102" s="47">
        <v>28</v>
      </c>
      <c r="B102" s="52" t="s">
        <v>119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">
      <c r="A103" s="47">
        <v>29</v>
      </c>
      <c r="B103" s="52" t="s">
        <v>124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">
      <c r="A104" s="47">
        <v>30</v>
      </c>
      <c r="B104" s="52" t="s">
        <v>102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">
      <c r="A105" s="47">
        <v>31</v>
      </c>
      <c r="B105" s="51" t="s">
        <v>109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">
      <c r="A106" s="47">
        <v>32</v>
      </c>
      <c r="B106" s="52" t="s">
        <v>123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">
      <c r="A107" s="47">
        <v>33</v>
      </c>
      <c r="B107" s="52" t="s">
        <v>118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">
      <c r="A108" s="47">
        <v>34</v>
      </c>
      <c r="B108" s="52" t="s">
        <v>120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">
      <c r="A109" s="47">
        <v>35</v>
      </c>
      <c r="B109" s="52" t="s">
        <v>163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">
      <c r="A110" s="47">
        <v>36</v>
      </c>
      <c r="B110" s="52" t="s">
        <v>105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">
      <c r="A111" s="47">
        <v>37</v>
      </c>
      <c r="B111" s="52" t="s">
        <v>103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">
      <c r="A112" s="47">
        <v>38</v>
      </c>
      <c r="B112" s="52" t="s">
        <v>110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97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x14ac:dyDescent="0.3">
      <c r="A138" s="187" t="s">
        <v>42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</row>
    <row r="139" spans="1:17" x14ac:dyDescent="0.2">
      <c r="A139" s="188" t="s">
        <v>94</v>
      </c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x14ac:dyDescent="0.2">
      <c r="A140" s="190" t="s">
        <v>126</v>
      </c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</row>
    <row r="141" spans="1:17" x14ac:dyDescent="0.2">
      <c r="A141" s="188" t="s">
        <v>113</v>
      </c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3" spans="1:17" ht="2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customHeight="1" x14ac:dyDescent="0.2">
      <c r="A144" s="47">
        <v>1</v>
      </c>
      <c r="B144" s="103" t="s">
        <v>90</v>
      </c>
      <c r="C144" s="49"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24.551403956863858</v>
      </c>
      <c r="Q144" s="50">
        <f>(P144)</f>
        <v>24.551403956863858</v>
      </c>
    </row>
    <row r="145" spans="1:17" ht="15" customHeight="1" x14ac:dyDescent="0.2">
      <c r="A145" s="47">
        <v>2</v>
      </c>
      <c r="B145" s="52" t="s">
        <v>116</v>
      </c>
      <c r="C145" s="49">
        <v>842254172.70000005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16.741110535274352</v>
      </c>
      <c r="Q145" s="50">
        <f>(Q144+P145)</f>
        <v>41.29251449213821</v>
      </c>
    </row>
    <row r="146" spans="1:17" ht="15" customHeight="1" x14ac:dyDescent="0.2">
      <c r="A146" s="47">
        <v>3</v>
      </c>
      <c r="B146" s="52" t="s">
        <v>122</v>
      </c>
      <c r="C146" s="49">
        <v>617239262.92000008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12.268589532931367</v>
      </c>
      <c r="Q146" s="50">
        <f>(Q145+P146)</f>
        <v>53.561104025069575</v>
      </c>
    </row>
    <row r="147" spans="1:17" ht="15" customHeight="1" x14ac:dyDescent="0.2">
      <c r="A147" s="47">
        <v>4</v>
      </c>
      <c r="B147" s="52" t="s">
        <v>99</v>
      </c>
      <c r="C147" s="49">
        <v>545514128.66000009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10.842941029517245</v>
      </c>
      <c r="Q147" s="50">
        <f t="shared" ref="Q147:Q173" si="10">(Q146+P147)</f>
        <v>64.404045054586817</v>
      </c>
    </row>
    <row r="148" spans="1:17" ht="15" customHeight="1" x14ac:dyDescent="0.2">
      <c r="A148" s="47">
        <v>5</v>
      </c>
      <c r="B148" s="52" t="s">
        <v>96</v>
      </c>
      <c r="C148" s="49">
        <v>398650785.51999998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7.9238038607395627</v>
      </c>
      <c r="Q148" s="50">
        <f t="shared" si="10"/>
        <v>72.327848915326385</v>
      </c>
    </row>
    <row r="149" spans="1:17" ht="15" customHeight="1" x14ac:dyDescent="0.2">
      <c r="A149" s="47">
        <v>6</v>
      </c>
      <c r="B149" s="52" t="s">
        <v>91</v>
      </c>
      <c r="C149" s="49">
        <v>350554851.36000001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6.9678224288059143</v>
      </c>
      <c r="Q149" s="50">
        <f t="shared" si="10"/>
        <v>79.295671344132302</v>
      </c>
    </row>
    <row r="150" spans="1:17" ht="15" customHeight="1" x14ac:dyDescent="0.2">
      <c r="A150" s="47">
        <v>7</v>
      </c>
      <c r="B150" s="52" t="s">
        <v>95</v>
      </c>
      <c r="C150" s="49">
        <v>182479190.46000001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3.6270574808613718</v>
      </c>
      <c r="Q150" s="50">
        <f t="shared" si="10"/>
        <v>82.922728824993669</v>
      </c>
    </row>
    <row r="151" spans="1:17" ht="15" customHeight="1" x14ac:dyDescent="0.2">
      <c r="A151" s="47">
        <v>8</v>
      </c>
      <c r="B151" s="52" t="s">
        <v>79</v>
      </c>
      <c r="C151" s="49">
        <v>113912285.29999998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2.264183688659815</v>
      </c>
      <c r="Q151" s="50">
        <f t="shared" si="10"/>
        <v>85.186912513653482</v>
      </c>
    </row>
    <row r="152" spans="1:17" ht="15" customHeight="1" x14ac:dyDescent="0.2">
      <c r="A152" s="47">
        <v>9</v>
      </c>
      <c r="B152" s="52" t="s">
        <v>89</v>
      </c>
      <c r="C152" s="49">
        <v>110156629.34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2.1895341902105905</v>
      </c>
      <c r="Q152" s="50">
        <f t="shared" si="10"/>
        <v>87.376446703864076</v>
      </c>
    </row>
    <row r="153" spans="1:17" ht="15" customHeight="1" x14ac:dyDescent="0.2">
      <c r="A153" s="47">
        <v>10</v>
      </c>
      <c r="B153" s="52" t="s">
        <v>93</v>
      </c>
      <c r="C153" s="49">
        <v>86662575.860000014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1.7225533678188434</v>
      </c>
      <c r="Q153" s="50">
        <f t="shared" si="10"/>
        <v>89.099000071682923</v>
      </c>
    </row>
    <row r="154" spans="1:17" ht="15" customHeight="1" x14ac:dyDescent="0.2">
      <c r="A154" s="47">
        <v>11</v>
      </c>
      <c r="B154" s="52" t="s">
        <v>78</v>
      </c>
      <c r="C154" s="49">
        <v>78097271.470000014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1.5523046326875123</v>
      </c>
      <c r="Q154" s="50">
        <f>(Q153+P154)</f>
        <v>90.651304704370432</v>
      </c>
    </row>
    <row r="155" spans="1:17" ht="15" customHeight="1" x14ac:dyDescent="0.2">
      <c r="A155" s="47">
        <v>12</v>
      </c>
      <c r="B155" s="52" t="s">
        <v>80</v>
      </c>
      <c r="C155" s="49">
        <v>64752996.899999999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1.2870664387664568</v>
      </c>
      <c r="Q155" s="50">
        <f>(Q154+P155)</f>
        <v>91.938371143136891</v>
      </c>
    </row>
    <row r="156" spans="1:17" ht="15" customHeight="1" x14ac:dyDescent="0.2">
      <c r="A156" s="47">
        <v>13</v>
      </c>
      <c r="B156" s="52" t="s">
        <v>107</v>
      </c>
      <c r="C156" s="49">
        <v>52427934.739999995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1.0420866753379874</v>
      </c>
      <c r="Q156" s="50">
        <f t="shared" si="10"/>
        <v>92.980457818474875</v>
      </c>
    </row>
    <row r="157" spans="1:17" ht="15" customHeight="1" x14ac:dyDescent="0.2">
      <c r="A157" s="47">
        <v>14</v>
      </c>
      <c r="B157" s="52" t="s">
        <v>101</v>
      </c>
      <c r="C157" s="49">
        <v>48815083.940000005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0.97027565136126492</v>
      </c>
      <c r="Q157" s="50">
        <f t="shared" si="10"/>
        <v>93.950733469836138</v>
      </c>
    </row>
    <row r="158" spans="1:17" ht="15" customHeight="1" x14ac:dyDescent="0.2">
      <c r="A158" s="47">
        <v>15</v>
      </c>
      <c r="B158" s="51" t="s">
        <v>115</v>
      </c>
      <c r="C158" s="49">
        <v>46512458.18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0.92450738612850758</v>
      </c>
      <c r="Q158" s="50">
        <f t="shared" si="10"/>
        <v>94.875240855964648</v>
      </c>
    </row>
    <row r="159" spans="1:17" ht="15" customHeight="1" x14ac:dyDescent="0.2">
      <c r="A159" s="47">
        <v>16</v>
      </c>
      <c r="B159" s="52" t="s">
        <v>114</v>
      </c>
      <c r="C159" s="49">
        <v>35732572.390000001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0.71024040423929669</v>
      </c>
      <c r="Q159" s="50">
        <f t="shared" si="10"/>
        <v>95.585481260203949</v>
      </c>
    </row>
    <row r="160" spans="1:17" ht="15" customHeight="1" x14ac:dyDescent="0.2">
      <c r="A160" s="47">
        <v>17</v>
      </c>
      <c r="B160" s="52" t="s">
        <v>81</v>
      </c>
      <c r="C160" s="49">
        <v>33752516.370000005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0.67088371385853862</v>
      </c>
      <c r="Q160" s="50">
        <f t="shared" si="10"/>
        <v>96.256364974062492</v>
      </c>
    </row>
    <row r="161" spans="1:18" ht="15" customHeight="1" x14ac:dyDescent="0.2">
      <c r="A161" s="47">
        <v>18</v>
      </c>
      <c r="B161" s="52" t="s">
        <v>103</v>
      </c>
      <c r="C161" s="49">
        <v>26920237.509999998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0.53508155423680304</v>
      </c>
      <c r="Q161" s="50">
        <f t="shared" si="10"/>
        <v>96.791446528299289</v>
      </c>
    </row>
    <row r="162" spans="1:18" ht="15" customHeight="1" x14ac:dyDescent="0.2">
      <c r="A162" s="47">
        <v>19</v>
      </c>
      <c r="B162" s="52" t="s">
        <v>83</v>
      </c>
      <c r="C162" s="49">
        <v>25388077.780000001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0.5046274986452467</v>
      </c>
      <c r="Q162" s="50">
        <f t="shared" si="10"/>
        <v>97.296074026944538</v>
      </c>
    </row>
    <row r="163" spans="1:18" ht="15" customHeight="1" x14ac:dyDescent="0.2">
      <c r="A163" s="47">
        <v>20</v>
      </c>
      <c r="B163" s="52" t="s">
        <v>110</v>
      </c>
      <c r="C163" s="78">
        <v>19249154.469999999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0.38260685804595279</v>
      </c>
      <c r="Q163" s="50">
        <f>(Q162+P163)</f>
        <v>97.678680884990484</v>
      </c>
    </row>
    <row r="164" spans="1:18" ht="15" customHeight="1" x14ac:dyDescent="0.2">
      <c r="A164" s="47">
        <v>21</v>
      </c>
      <c r="B164" s="51" t="s">
        <v>109</v>
      </c>
      <c r="C164" s="49">
        <v>18856220.280000001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0.37479668040469405</v>
      </c>
      <c r="Q164" s="50">
        <f>(Q163+P164)</f>
        <v>98.053477565395184</v>
      </c>
    </row>
    <row r="165" spans="1:18" ht="15" customHeight="1" x14ac:dyDescent="0.2">
      <c r="A165" s="47">
        <v>22</v>
      </c>
      <c r="B165" s="52" t="s">
        <v>100</v>
      </c>
      <c r="C165" s="49">
        <v>18163244.300000001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0.36102270592584956</v>
      </c>
      <c r="Q165" s="50">
        <f>(Q164+P165)</f>
        <v>98.414500271321032</v>
      </c>
    </row>
    <row r="166" spans="1:18" ht="15" customHeight="1" x14ac:dyDescent="0.2">
      <c r="A166" s="47">
        <v>23</v>
      </c>
      <c r="B166" s="52" t="s">
        <v>119</v>
      </c>
      <c r="C166" s="49">
        <v>17134779.359999999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0.34058036702119321</v>
      </c>
      <c r="Q166" s="50">
        <f t="shared" si="10"/>
        <v>98.755080638342221</v>
      </c>
    </row>
    <row r="167" spans="1:18" ht="15" customHeight="1" x14ac:dyDescent="0.2">
      <c r="A167" s="47">
        <v>24</v>
      </c>
      <c r="B167" s="52" t="s">
        <v>124</v>
      </c>
      <c r="C167" s="49">
        <v>16546700.719999999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0.32889139018405439</v>
      </c>
      <c r="Q167" s="50">
        <f t="shared" si="10"/>
        <v>99.083972028526276</v>
      </c>
    </row>
    <row r="168" spans="1:18" ht="15" customHeight="1" x14ac:dyDescent="0.2">
      <c r="A168" s="47">
        <v>25</v>
      </c>
      <c r="B168" s="52" t="s">
        <v>92</v>
      </c>
      <c r="C168" s="49">
        <v>14132703.209999999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0.28090943834968618</v>
      </c>
      <c r="Q168" s="50">
        <f t="shared" si="10"/>
        <v>99.364881466875957</v>
      </c>
    </row>
    <row r="169" spans="1:18" ht="15" customHeight="1" x14ac:dyDescent="0.2">
      <c r="A169" s="47">
        <v>26</v>
      </c>
      <c r="B169" s="52" t="s">
        <v>118</v>
      </c>
      <c r="C169" s="49">
        <v>11894794.82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0.23642753141569417</v>
      </c>
      <c r="Q169" s="50">
        <f t="shared" si="10"/>
        <v>99.601308998291657</v>
      </c>
    </row>
    <row r="170" spans="1:18" ht="15" customHeight="1" x14ac:dyDescent="0.2">
      <c r="A170" s="47">
        <v>27</v>
      </c>
      <c r="B170" s="52" t="s">
        <v>98</v>
      </c>
      <c r="C170" s="49">
        <v>8762750.7799999993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0.1741732889618981</v>
      </c>
      <c r="Q170" s="50">
        <f>(Q169+P170)</f>
        <v>99.775482287253553</v>
      </c>
    </row>
    <row r="171" spans="1:18" ht="15" customHeight="1" x14ac:dyDescent="0.2">
      <c r="A171" s="47">
        <v>28</v>
      </c>
      <c r="B171" s="52" t="s">
        <v>82</v>
      </c>
      <c r="C171" s="49">
        <v>5404433.9699999997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0.10742152357918686</v>
      </c>
      <c r="Q171" s="50">
        <f>(Q170+P171)</f>
        <v>99.882903810832744</v>
      </c>
      <c r="R171" s="4"/>
    </row>
    <row r="172" spans="1:18" ht="15" customHeight="1" x14ac:dyDescent="0.2">
      <c r="A172" s="47">
        <v>29</v>
      </c>
      <c r="B172" s="52" t="s">
        <v>123</v>
      </c>
      <c r="C172" s="49">
        <v>4238844.2799999993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8.4253617178067078E-2</v>
      </c>
      <c r="Q172" s="50">
        <f>(Q171+P172)</f>
        <v>99.967157428010808</v>
      </c>
    </row>
    <row r="173" spans="1:18" ht="15" customHeight="1" x14ac:dyDescent="0.2">
      <c r="A173" s="47">
        <v>30</v>
      </c>
      <c r="B173" s="52" t="s">
        <v>163</v>
      </c>
      <c r="C173" s="49">
        <v>1652327.26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3.2842571989203748E-2</v>
      </c>
      <c r="Q173" s="50">
        <f t="shared" si="10"/>
        <v>100.00000000000001</v>
      </c>
    </row>
    <row r="174" spans="1:18" ht="15" customHeight="1" x14ac:dyDescent="0.2">
      <c r="A174" s="47">
        <v>31</v>
      </c>
      <c r="B174" s="52" t="s">
        <v>88</v>
      </c>
      <c r="C174" s="49">
        <v>0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</v>
      </c>
      <c r="Q174" s="50">
        <f t="shared" ref="Q174:Q180" si="11">(Q173+P174)</f>
        <v>100.00000000000001</v>
      </c>
    </row>
    <row r="175" spans="1:18" ht="15" customHeight="1" x14ac:dyDescent="0.2">
      <c r="A175" s="47">
        <v>32</v>
      </c>
      <c r="B175" s="52" t="s">
        <v>85</v>
      </c>
      <c r="C175" s="49">
        <v>0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0</v>
      </c>
      <c r="Q175" s="50">
        <f t="shared" si="11"/>
        <v>100.00000000000001</v>
      </c>
    </row>
    <row r="176" spans="1:18" ht="15" customHeight="1" x14ac:dyDescent="0.2">
      <c r="A176" s="47">
        <v>33</v>
      </c>
      <c r="B176" s="52" t="s">
        <v>84</v>
      </c>
      <c r="C176" s="49">
        <v>0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</v>
      </c>
      <c r="Q176" s="50">
        <f t="shared" si="11"/>
        <v>100.00000000000001</v>
      </c>
    </row>
    <row r="177" spans="1:17" ht="15" customHeight="1" x14ac:dyDescent="0.2">
      <c r="A177" s="47">
        <v>34</v>
      </c>
      <c r="B177" s="52" t="s">
        <v>106</v>
      </c>
      <c r="C177" s="49"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100.00000000000001</v>
      </c>
    </row>
    <row r="178" spans="1:17" ht="15" customHeight="1" x14ac:dyDescent="0.2">
      <c r="A178" s="47">
        <v>35</v>
      </c>
      <c r="B178" s="52" t="s">
        <v>104</v>
      </c>
      <c r="C178" s="49"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100.00000000000001</v>
      </c>
    </row>
    <row r="179" spans="1:17" ht="15" customHeight="1" x14ac:dyDescent="0.2">
      <c r="A179" s="47">
        <v>36</v>
      </c>
      <c r="B179" s="52" t="s">
        <v>102</v>
      </c>
      <c r="C179" s="49"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100.00000000000001</v>
      </c>
    </row>
    <row r="180" spans="1:17" ht="15" customHeight="1" x14ac:dyDescent="0.2">
      <c r="A180" s="47">
        <v>37</v>
      </c>
      <c r="B180" s="52" t="s">
        <v>120</v>
      </c>
      <c r="C180" s="49">
        <v>0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</v>
      </c>
      <c r="Q180" s="50">
        <f t="shared" si="11"/>
        <v>100.00000000000001</v>
      </c>
    </row>
    <row r="181" spans="1:17" ht="15" customHeight="1" x14ac:dyDescent="0.2">
      <c r="A181" s="77">
        <v>38</v>
      </c>
      <c r="B181" s="52" t="s">
        <v>105</v>
      </c>
      <c r="C181" s="49"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</v>
      </c>
      <c r="Q181" s="50">
        <f>(Q180+P181)</f>
        <v>100.00000000000001</v>
      </c>
    </row>
    <row r="182" spans="1:17" ht="18.75" customHeight="1" x14ac:dyDescent="0.2">
      <c r="A182" s="54"/>
      <c r="B182" s="55" t="s">
        <v>21</v>
      </c>
      <c r="C182" s="56">
        <f>SUM(C144:O181)</f>
        <v>5031053172.5199995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100.00000000000001</v>
      </c>
      <c r="Q182" s="53"/>
    </row>
    <row r="183" spans="1:17" x14ac:dyDescent="0.2">
      <c r="A183" s="81" t="s">
        <v>97</v>
      </c>
      <c r="B183" s="28"/>
    </row>
    <row r="206" spans="1:17" ht="20.25" hidden="1" x14ac:dyDescent="0.3">
      <c r="A206" s="187" t="s">
        <v>42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</row>
    <row r="207" spans="1:17" hidden="1" x14ac:dyDescent="0.2">
      <c r="A207" s="188" t="s">
        <v>94</v>
      </c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1:17" hidden="1" x14ac:dyDescent="0.2">
      <c r="A208" s="190" t="s">
        <v>127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</row>
    <row r="209" spans="1:17" hidden="1" x14ac:dyDescent="0.2">
      <c r="A209" s="188" t="s">
        <v>113</v>
      </c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90</v>
      </c>
      <c r="C212" s="49">
        <f>'P.N.C. x Comp. x Ramos'!C204</f>
        <v>0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 t="e">
        <f>(C212/$C$250*100)</f>
        <v>#DIV/0!</v>
      </c>
      <c r="Q212" s="50" t="e">
        <f>(P212)</f>
        <v>#DIV/0!</v>
      </c>
    </row>
    <row r="213" spans="1:17" ht="15" hidden="1" customHeight="1" x14ac:dyDescent="0.2">
      <c r="A213" s="47">
        <v>2</v>
      </c>
      <c r="B213" s="52" t="s">
        <v>122</v>
      </c>
      <c r="C213" s="49">
        <f>'P.N.C. x Comp. x Ramos'!C205</f>
        <v>0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 t="e">
        <f t="shared" ref="P213:P249" si="13">(C213/$C$250*100)</f>
        <v>#DIV/0!</v>
      </c>
      <c r="Q213" s="50" t="e">
        <f>(Q212+P213)</f>
        <v>#DIV/0!</v>
      </c>
    </row>
    <row r="214" spans="1:17" ht="15" hidden="1" customHeight="1" x14ac:dyDescent="0.2">
      <c r="A214" s="47">
        <v>3</v>
      </c>
      <c r="B214" s="52" t="s">
        <v>99</v>
      </c>
      <c r="C214" s="49">
        <f>'P.N.C. x Comp. x Ramos'!C206</f>
        <v>0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 t="e">
        <f t="shared" si="13"/>
        <v>#DIV/0!</v>
      </c>
      <c r="Q214" s="50" t="e">
        <f>(Q213+P214)</f>
        <v>#DIV/0!</v>
      </c>
    </row>
    <row r="215" spans="1:17" ht="15" hidden="1" customHeight="1" x14ac:dyDescent="0.2">
      <c r="A215" s="47">
        <v>4</v>
      </c>
      <c r="B215" s="52" t="s">
        <v>96</v>
      </c>
      <c r="C215" s="49">
        <f>'P.N.C. x Comp. x Ramos'!C207</f>
        <v>0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 t="e">
        <f t="shared" si="13"/>
        <v>#DIV/0!</v>
      </c>
      <c r="Q215" s="50" t="e">
        <f t="shared" ref="Q215:Q221" si="14">(Q214+P215)</f>
        <v>#DIV/0!</v>
      </c>
    </row>
    <row r="216" spans="1:17" ht="15" hidden="1" customHeight="1" x14ac:dyDescent="0.2">
      <c r="A216" s="47">
        <v>5</v>
      </c>
      <c r="B216" s="52" t="s">
        <v>91</v>
      </c>
      <c r="C216" s="49">
        <f>'P.N.C. x Comp. x Ramos'!C208</f>
        <v>0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 t="e">
        <f t="shared" si="13"/>
        <v>#DIV/0!</v>
      </c>
      <c r="Q216" s="50" t="e">
        <f t="shared" si="14"/>
        <v>#DIV/0!</v>
      </c>
    </row>
    <row r="217" spans="1:17" ht="15" hidden="1" customHeight="1" x14ac:dyDescent="0.2">
      <c r="A217" s="47">
        <v>6</v>
      </c>
      <c r="B217" s="52" t="s">
        <v>88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 t="e">
        <f t="shared" si="13"/>
        <v>#DIV/0!</v>
      </c>
      <c r="Q217" s="50" t="e">
        <f t="shared" si="14"/>
        <v>#DIV/0!</v>
      </c>
    </row>
    <row r="218" spans="1:17" ht="15" hidden="1" customHeight="1" x14ac:dyDescent="0.2">
      <c r="A218" s="47">
        <v>7</v>
      </c>
      <c r="B218" s="52" t="s">
        <v>93</v>
      </c>
      <c r="C218" s="49">
        <f>'P.N.C. x Comp. x Ramos'!C210</f>
        <v>0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 t="e">
        <f t="shared" si="13"/>
        <v>#DIV/0!</v>
      </c>
      <c r="Q218" s="50" t="e">
        <f t="shared" si="14"/>
        <v>#DIV/0!</v>
      </c>
    </row>
    <row r="219" spans="1:17" ht="15" hidden="1" customHeight="1" x14ac:dyDescent="0.2">
      <c r="A219" s="47">
        <v>8</v>
      </c>
      <c r="B219" s="52" t="s">
        <v>89</v>
      </c>
      <c r="C219" s="49">
        <f>'P.N.C. x Comp. x Ramos'!C211</f>
        <v>0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 t="e">
        <f t="shared" si="13"/>
        <v>#DIV/0!</v>
      </c>
      <c r="Q219" s="50" t="e">
        <f t="shared" si="14"/>
        <v>#DIV/0!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0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 t="e">
        <f t="shared" si="13"/>
        <v>#DIV/0!</v>
      </c>
      <c r="Q220" s="50" t="e">
        <f t="shared" si="14"/>
        <v>#DIV/0!</v>
      </c>
    </row>
    <row r="221" spans="1:17" ht="15" hidden="1" customHeight="1" x14ac:dyDescent="0.2">
      <c r="A221" s="47">
        <v>10</v>
      </c>
      <c r="B221" s="52" t="s">
        <v>95</v>
      </c>
      <c r="C221" s="49">
        <f>'P.N.C. x Comp. x Ramos'!C213</f>
        <v>0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 t="e">
        <f t="shared" si="13"/>
        <v>#DIV/0!</v>
      </c>
      <c r="Q221" s="50" t="e">
        <f t="shared" si="14"/>
        <v>#DIV/0!</v>
      </c>
    </row>
    <row r="222" spans="1:17" ht="15" hidden="1" customHeight="1" x14ac:dyDescent="0.2">
      <c r="A222" s="47">
        <v>11</v>
      </c>
      <c r="B222" s="52" t="s">
        <v>98</v>
      </c>
      <c r="C222" s="49">
        <f>'P.N.C. x Comp. x Ramos'!C214</f>
        <v>0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 t="e">
        <f t="shared" si="13"/>
        <v>#DIV/0!</v>
      </c>
      <c r="Q222" s="50" t="e">
        <f>(Q221+P222)</f>
        <v>#DIV/0!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0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 t="e">
        <f t="shared" si="13"/>
        <v>#DIV/0!</v>
      </c>
      <c r="Q223" s="50" t="e">
        <f>(Q222+P223)</f>
        <v>#DIV/0!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 t="e">
        <f t="shared" si="13"/>
        <v>#DIV/0!</v>
      </c>
      <c r="Q224" s="50" t="e">
        <f t="shared" ref="Q224:Q230" si="15">(Q223+P224)</f>
        <v>#DIV/0!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0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 t="e">
        <f t="shared" si="13"/>
        <v>#DIV/0!</v>
      </c>
      <c r="Q225" s="50" t="e">
        <f t="shared" si="15"/>
        <v>#DIV/0!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0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 t="e">
        <f t="shared" si="13"/>
        <v>#DIV/0!</v>
      </c>
      <c r="Q226" s="50" t="e">
        <f t="shared" si="15"/>
        <v>#DIV/0!</v>
      </c>
    </row>
    <row r="227" spans="1:18" ht="15" hidden="1" customHeight="1" x14ac:dyDescent="0.2">
      <c r="A227" s="47">
        <v>16</v>
      </c>
      <c r="B227" s="52" t="s">
        <v>107</v>
      </c>
      <c r="C227" s="49">
        <f>'P.N.C. x Comp. x Ramos'!C219</f>
        <v>0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 t="e">
        <f t="shared" si="13"/>
        <v>#DIV/0!</v>
      </c>
      <c r="Q227" s="50" t="e">
        <f t="shared" si="15"/>
        <v>#DIV/0!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0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 t="e">
        <f t="shared" si="13"/>
        <v>#DIV/0!</v>
      </c>
      <c r="Q228" s="50" t="e">
        <f t="shared" si="15"/>
        <v>#DIV/0!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 t="e">
        <f t="shared" si="13"/>
        <v>#DIV/0!</v>
      </c>
      <c r="Q229" s="50" t="e">
        <f t="shared" si="15"/>
        <v>#DIV/0!</v>
      </c>
    </row>
    <row r="230" spans="1:18" ht="15" hidden="1" customHeight="1" x14ac:dyDescent="0.2">
      <c r="A230" s="47">
        <v>19</v>
      </c>
      <c r="B230" s="52" t="s">
        <v>100</v>
      </c>
      <c r="C230" s="49">
        <f>'P.N.C. x Comp. x Ramos'!C222</f>
        <v>0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 t="e">
        <f t="shared" si="13"/>
        <v>#DIV/0!</v>
      </c>
      <c r="Q230" s="50" t="e">
        <f t="shared" si="15"/>
        <v>#DIV/0!</v>
      </c>
    </row>
    <row r="231" spans="1:18" ht="15" hidden="1" customHeight="1" x14ac:dyDescent="0.2">
      <c r="A231" s="47">
        <v>20</v>
      </c>
      <c r="B231" s="52" t="s">
        <v>92</v>
      </c>
      <c r="C231" s="49">
        <f>'P.N.C. x Comp. x Ramos'!C223</f>
        <v>0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 t="e">
        <f t="shared" si="13"/>
        <v>#DIV/0!</v>
      </c>
      <c r="Q231" s="50" t="e">
        <f t="shared" ref="Q231:Q243" si="16">(Q230+P231)</f>
        <v>#DIV/0!</v>
      </c>
    </row>
    <row r="232" spans="1:18" ht="15" hidden="1" customHeight="1" x14ac:dyDescent="0.2">
      <c r="A232" s="47">
        <v>21</v>
      </c>
      <c r="B232" s="52" t="s">
        <v>101</v>
      </c>
      <c r="C232" s="49">
        <f>'P.N.C. x Comp. x Ramos'!C224</f>
        <v>0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 t="e">
        <f t="shared" si="13"/>
        <v>#DIV/0!</v>
      </c>
      <c r="Q232" s="50" t="e">
        <f t="shared" si="16"/>
        <v>#DIV/0!</v>
      </c>
    </row>
    <row r="233" spans="1:18" ht="15" hidden="1" customHeight="1" x14ac:dyDescent="0.2">
      <c r="A233" s="47">
        <v>22</v>
      </c>
      <c r="B233" s="51" t="s">
        <v>115</v>
      </c>
      <c r="C233" s="49">
        <f>'P.N.C. x Comp. x Ramos'!C225</f>
        <v>0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 t="e">
        <f t="shared" si="13"/>
        <v>#DIV/0!</v>
      </c>
      <c r="Q233" s="50" t="e">
        <f t="shared" si="16"/>
        <v>#DIV/0!</v>
      </c>
    </row>
    <row r="234" spans="1:18" ht="15" hidden="1" customHeight="1" x14ac:dyDescent="0.2">
      <c r="A234" s="47">
        <v>23</v>
      </c>
      <c r="B234" s="52" t="s">
        <v>106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 t="e">
        <f t="shared" si="13"/>
        <v>#DIV/0!</v>
      </c>
      <c r="Q234" s="50" t="e">
        <f t="shared" si="16"/>
        <v>#DIV/0!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0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 t="e">
        <f t="shared" si="13"/>
        <v>#DIV/0!</v>
      </c>
      <c r="Q235" s="50" t="e">
        <f t="shared" si="16"/>
        <v>#DIV/0!</v>
      </c>
    </row>
    <row r="236" spans="1:18" ht="15" hidden="1" customHeight="1" x14ac:dyDescent="0.2">
      <c r="A236" s="47">
        <v>25</v>
      </c>
      <c r="B236" s="52" t="s">
        <v>104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 t="e">
        <f t="shared" si="13"/>
        <v>#DIV/0!</v>
      </c>
      <c r="Q236" s="50" t="e">
        <f t="shared" si="16"/>
        <v>#DIV/0!</v>
      </c>
    </row>
    <row r="237" spans="1:18" ht="15" hidden="1" customHeight="1" x14ac:dyDescent="0.2">
      <c r="A237" s="47">
        <v>26</v>
      </c>
      <c r="B237" s="52" t="s">
        <v>114</v>
      </c>
      <c r="C237" s="49">
        <f>'P.N.C. x Comp. x Ramos'!C229</f>
        <v>0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 t="e">
        <f t="shared" si="13"/>
        <v>#DIV/0!</v>
      </c>
      <c r="Q237" s="50" t="e">
        <f t="shared" si="16"/>
        <v>#DIV/0!</v>
      </c>
    </row>
    <row r="238" spans="1:18" ht="15" hidden="1" customHeight="1" x14ac:dyDescent="0.2">
      <c r="A238" s="47">
        <v>27</v>
      </c>
      <c r="B238" s="52" t="s">
        <v>116</v>
      </c>
      <c r="C238" s="49">
        <f>'P.N.C. x Comp. x Ramos'!C230</f>
        <v>0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 t="e">
        <f t="shared" si="13"/>
        <v>#DIV/0!</v>
      </c>
      <c r="Q238" s="50" t="e">
        <f t="shared" si="16"/>
        <v>#DIV/0!</v>
      </c>
    </row>
    <row r="239" spans="1:18" ht="15" hidden="1" customHeight="1" x14ac:dyDescent="0.2">
      <c r="A239" s="47">
        <v>28</v>
      </c>
      <c r="B239" s="52" t="s">
        <v>119</v>
      </c>
      <c r="C239" s="49">
        <f>'P.N.C. x Comp. x Ramos'!C231</f>
        <v>0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 t="e">
        <f t="shared" si="13"/>
        <v>#DIV/0!</v>
      </c>
      <c r="Q239" s="50" t="e">
        <f t="shared" si="16"/>
        <v>#DIV/0!</v>
      </c>
      <c r="R239" s="4"/>
    </row>
    <row r="240" spans="1:18" ht="15" hidden="1" customHeight="1" x14ac:dyDescent="0.2">
      <c r="A240" s="47">
        <v>29</v>
      </c>
      <c r="B240" s="52" t="s">
        <v>124</v>
      </c>
      <c r="C240" s="49">
        <f>'P.N.C. x Comp. x Ramos'!C232</f>
        <v>0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 t="e">
        <f t="shared" si="13"/>
        <v>#DIV/0!</v>
      </c>
      <c r="Q240" s="50" t="e">
        <f t="shared" si="16"/>
        <v>#DIV/0!</v>
      </c>
    </row>
    <row r="241" spans="1:17" ht="15" hidden="1" customHeight="1" x14ac:dyDescent="0.2">
      <c r="A241" s="47">
        <v>30</v>
      </c>
      <c r="B241" s="52" t="s">
        <v>102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 t="e">
        <f t="shared" si="13"/>
        <v>#DIV/0!</v>
      </c>
      <c r="Q241" s="50" t="e">
        <f t="shared" si="16"/>
        <v>#DIV/0!</v>
      </c>
    </row>
    <row r="242" spans="1:17" ht="15" hidden="1" customHeight="1" x14ac:dyDescent="0.2">
      <c r="A242" s="47">
        <v>31</v>
      </c>
      <c r="B242" s="51" t="s">
        <v>109</v>
      </c>
      <c r="C242" s="49">
        <f>'P.N.C. x Comp. x Ramos'!C234</f>
        <v>0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 t="e">
        <f t="shared" si="13"/>
        <v>#DIV/0!</v>
      </c>
      <c r="Q242" s="50" t="e">
        <f t="shared" si="16"/>
        <v>#DIV/0!</v>
      </c>
    </row>
    <row r="243" spans="1:17" ht="15" hidden="1" customHeight="1" x14ac:dyDescent="0.2">
      <c r="A243" s="47">
        <v>32</v>
      </c>
      <c r="B243" s="52" t="s">
        <v>123</v>
      </c>
      <c r="C243" s="49">
        <f>'P.N.C. x Comp. x Ramos'!C235</f>
        <v>0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 t="e">
        <f t="shared" si="13"/>
        <v>#DIV/0!</v>
      </c>
      <c r="Q243" s="50" t="e">
        <f t="shared" si="16"/>
        <v>#DIV/0!</v>
      </c>
    </row>
    <row r="244" spans="1:17" ht="15" hidden="1" customHeight="1" x14ac:dyDescent="0.2">
      <c r="A244" s="47">
        <v>33</v>
      </c>
      <c r="B244" s="52" t="s">
        <v>118</v>
      </c>
      <c r="C244" s="49">
        <f>'P.N.C. x Comp. x Ramos'!C236</f>
        <v>0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 t="e">
        <f t="shared" si="13"/>
        <v>#DIV/0!</v>
      </c>
      <c r="Q244" s="50" t="e">
        <f t="shared" ref="Q244:Q249" si="17">(Q243+P244)</f>
        <v>#DIV/0!</v>
      </c>
    </row>
    <row r="245" spans="1:17" ht="15" hidden="1" customHeight="1" x14ac:dyDescent="0.2">
      <c r="A245" s="47">
        <v>34</v>
      </c>
      <c r="B245" s="52" t="s">
        <v>120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 t="e">
        <f t="shared" si="13"/>
        <v>#DIV/0!</v>
      </c>
      <c r="Q245" s="50" t="e">
        <f t="shared" si="17"/>
        <v>#DIV/0!</v>
      </c>
    </row>
    <row r="246" spans="1:17" ht="15" hidden="1" customHeight="1" x14ac:dyDescent="0.2">
      <c r="A246" s="47">
        <v>35</v>
      </c>
      <c r="B246" s="52" t="s">
        <v>163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 t="e">
        <f t="shared" si="13"/>
        <v>#DIV/0!</v>
      </c>
      <c r="Q246" s="50" t="e">
        <f t="shared" si="17"/>
        <v>#DIV/0!</v>
      </c>
    </row>
    <row r="247" spans="1:17" ht="15" hidden="1" customHeight="1" x14ac:dyDescent="0.2">
      <c r="A247" s="47">
        <v>36</v>
      </c>
      <c r="B247" s="52" t="s">
        <v>105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 t="e">
        <f t="shared" si="13"/>
        <v>#DIV/0!</v>
      </c>
      <c r="Q247" s="50" t="e">
        <f t="shared" si="17"/>
        <v>#DIV/0!</v>
      </c>
    </row>
    <row r="248" spans="1:17" ht="15" hidden="1" customHeight="1" x14ac:dyDescent="0.2">
      <c r="A248" s="47">
        <v>37</v>
      </c>
      <c r="B248" s="52" t="s">
        <v>103</v>
      </c>
      <c r="C248" s="49">
        <f>'P.N.C. x Comp. x Ramos'!C240</f>
        <v>0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 t="e">
        <f t="shared" si="13"/>
        <v>#DIV/0!</v>
      </c>
      <c r="Q248" s="50" t="e">
        <f t="shared" si="17"/>
        <v>#DIV/0!</v>
      </c>
    </row>
    <row r="249" spans="1:17" ht="15" hidden="1" customHeight="1" x14ac:dyDescent="0.2">
      <c r="A249" s="47">
        <v>38</v>
      </c>
      <c r="B249" s="52" t="s">
        <v>110</v>
      </c>
      <c r="C249" s="49">
        <f>'P.N.C. x Comp. x Ramos'!C241</f>
        <v>0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 t="e">
        <f t="shared" si="13"/>
        <v>#DIV/0!</v>
      </c>
      <c r="Q249" s="50" t="e">
        <f t="shared" si="17"/>
        <v>#DIV/0!</v>
      </c>
    </row>
    <row r="250" spans="1:17" ht="18" hidden="1" customHeight="1" x14ac:dyDescent="0.2">
      <c r="A250" s="54"/>
      <c r="B250" s="55" t="s">
        <v>21</v>
      </c>
      <c r="C250" s="56">
        <f>SUM(C212:C249)</f>
        <v>0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 t="e">
        <f>SUM(P212:P249)</f>
        <v>#DIV/0!</v>
      </c>
      <c r="Q250" s="53"/>
    </row>
    <row r="251" spans="1:17" hidden="1" x14ac:dyDescent="0.2">
      <c r="A251" s="81" t="s">
        <v>97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7" t="s">
        <v>42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</row>
    <row r="275" spans="1:17" hidden="1" x14ac:dyDescent="0.2">
      <c r="A275" s="188" t="s">
        <v>94</v>
      </c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</row>
    <row r="276" spans="1:17" hidden="1" x14ac:dyDescent="0.2">
      <c r="A276" s="190" t="s">
        <v>128</v>
      </c>
      <c r="B276" s="190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</row>
    <row r="277" spans="1:17" hidden="1" x14ac:dyDescent="0.2">
      <c r="A277" s="188" t="s">
        <v>113</v>
      </c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90</v>
      </c>
      <c r="C280" s="49">
        <f>'P.N.C. x Comp. x Ramos'!C270</f>
        <v>0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 t="e">
        <f>(C280/C318*100)</f>
        <v>#DIV/0!</v>
      </c>
      <c r="Q280" s="50" t="e">
        <f>(P280)</f>
        <v>#DIV/0!</v>
      </c>
    </row>
    <row r="281" spans="1:17" ht="15" hidden="1" customHeight="1" x14ac:dyDescent="0.2">
      <c r="A281" s="47">
        <v>2</v>
      </c>
      <c r="B281" s="52" t="s">
        <v>122</v>
      </c>
      <c r="C281" s="49">
        <f>'P.N.C. x Comp. x Ramos'!C271</f>
        <v>0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 t="e">
        <f>(C281/C318*100)</f>
        <v>#DIV/0!</v>
      </c>
      <c r="Q281" s="50" t="e">
        <f>(Q280+P281)</f>
        <v>#DIV/0!</v>
      </c>
    </row>
    <row r="282" spans="1:17" ht="15" hidden="1" customHeight="1" x14ac:dyDescent="0.2">
      <c r="A282" s="47">
        <v>3</v>
      </c>
      <c r="B282" s="52" t="s">
        <v>99</v>
      </c>
      <c r="C282" s="49">
        <f>'P.N.C. x Comp. x Ramos'!C272</f>
        <v>0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 t="e">
        <f>(C282/C318*100)</f>
        <v>#DIV/0!</v>
      </c>
      <c r="Q282" s="50" t="e">
        <f>(Q281+P282)</f>
        <v>#DIV/0!</v>
      </c>
    </row>
    <row r="283" spans="1:17" ht="15" hidden="1" customHeight="1" x14ac:dyDescent="0.2">
      <c r="A283" s="47">
        <v>4</v>
      </c>
      <c r="B283" s="52" t="s">
        <v>96</v>
      </c>
      <c r="C283" s="49">
        <f>'P.N.C. x Comp. x Ramos'!C273</f>
        <v>0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 t="e">
        <f>(C283/C318*100)</f>
        <v>#DIV/0!</v>
      </c>
      <c r="Q283" s="50" t="e">
        <f t="shared" ref="Q283:Q289" si="18">(Q282+P283)</f>
        <v>#DIV/0!</v>
      </c>
    </row>
    <row r="284" spans="1:17" ht="15" hidden="1" customHeight="1" x14ac:dyDescent="0.2">
      <c r="A284" s="47">
        <v>5</v>
      </c>
      <c r="B284" s="52" t="s">
        <v>91</v>
      </c>
      <c r="C284" s="49">
        <f>'P.N.C. x Comp. x Ramos'!C274</f>
        <v>0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 t="e">
        <f>(C284/C318*100)</f>
        <v>#DIV/0!</v>
      </c>
      <c r="Q284" s="50" t="e">
        <f t="shared" si="18"/>
        <v>#DIV/0!</v>
      </c>
    </row>
    <row r="285" spans="1:17" ht="15" hidden="1" customHeight="1" x14ac:dyDescent="0.2">
      <c r="A285" s="47">
        <v>6</v>
      </c>
      <c r="B285" s="52" t="s">
        <v>88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 t="e">
        <f>(C285/C318*100)</f>
        <v>#DIV/0!</v>
      </c>
      <c r="Q285" s="50" t="e">
        <f t="shared" si="18"/>
        <v>#DIV/0!</v>
      </c>
    </row>
    <row r="286" spans="1:17" ht="15" hidden="1" customHeight="1" x14ac:dyDescent="0.2">
      <c r="A286" s="47">
        <v>7</v>
      </c>
      <c r="B286" s="52" t="s">
        <v>93</v>
      </c>
      <c r="C286" s="49">
        <f>'P.N.C. x Comp. x Ramos'!C276</f>
        <v>0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 t="e">
        <f>(C286/C318*100)</f>
        <v>#DIV/0!</v>
      </c>
      <c r="Q286" s="50" t="e">
        <f t="shared" si="18"/>
        <v>#DIV/0!</v>
      </c>
    </row>
    <row r="287" spans="1:17" ht="15" hidden="1" customHeight="1" x14ac:dyDescent="0.2">
      <c r="A287" s="47">
        <v>8</v>
      </c>
      <c r="B287" s="52" t="s">
        <v>89</v>
      </c>
      <c r="C287" s="49">
        <f>'P.N.C. x Comp. x Ramos'!C277</f>
        <v>0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 t="e">
        <f>(C287/C318*100)</f>
        <v>#DIV/0!</v>
      </c>
      <c r="Q287" s="50" t="e">
        <f t="shared" si="18"/>
        <v>#DIV/0!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0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 t="e">
        <f>(C288/C318*100)</f>
        <v>#DIV/0!</v>
      </c>
      <c r="Q288" s="50" t="e">
        <f t="shared" si="18"/>
        <v>#DIV/0!</v>
      </c>
    </row>
    <row r="289" spans="1:17" ht="15" hidden="1" customHeight="1" x14ac:dyDescent="0.2">
      <c r="A289" s="47">
        <v>10</v>
      </c>
      <c r="B289" s="52" t="s">
        <v>95</v>
      </c>
      <c r="C289" s="49">
        <f>'P.N.C. x Comp. x Ramos'!C279</f>
        <v>0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 t="e">
        <f>(C289/C318*100)</f>
        <v>#DIV/0!</v>
      </c>
      <c r="Q289" s="50" t="e">
        <f t="shared" si="18"/>
        <v>#DIV/0!</v>
      </c>
    </row>
    <row r="290" spans="1:17" ht="15" hidden="1" customHeight="1" x14ac:dyDescent="0.2">
      <c r="A290" s="47">
        <v>11</v>
      </c>
      <c r="B290" s="52" t="s">
        <v>98</v>
      </c>
      <c r="C290" s="49">
        <f>'P.N.C. x Comp. x Ramos'!C280</f>
        <v>0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 t="e">
        <f>(C290/C318*100)</f>
        <v>#DIV/0!</v>
      </c>
      <c r="Q290" s="50" t="e">
        <f>(Q289+P290)</f>
        <v>#DIV/0!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0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 t="e">
        <f>(C291/C318*100)</f>
        <v>#DIV/0!</v>
      </c>
      <c r="Q291" s="50" t="e">
        <f>(Q290+P291)</f>
        <v>#DIV/0!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 t="e">
        <f>(C292/C318*100)</f>
        <v>#DIV/0!</v>
      </c>
      <c r="Q292" s="50" t="e">
        <f t="shared" ref="Q292:Q311" si="19">(Q291+P292)</f>
        <v>#DIV/0!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0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 t="e">
        <f>(C293/C318*100)</f>
        <v>#DIV/0!</v>
      </c>
      <c r="Q293" s="50" t="e">
        <f t="shared" si="19"/>
        <v>#DIV/0!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0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 t="e">
        <f>(C294/C318*100)</f>
        <v>#DIV/0!</v>
      </c>
      <c r="Q294" s="50" t="e">
        <f t="shared" si="19"/>
        <v>#DIV/0!</v>
      </c>
    </row>
    <row r="295" spans="1:17" ht="15" hidden="1" customHeight="1" x14ac:dyDescent="0.2">
      <c r="A295" s="47">
        <v>16</v>
      </c>
      <c r="B295" s="52" t="s">
        <v>107</v>
      </c>
      <c r="C295" s="49">
        <f>'P.N.C. x Comp. x Ramos'!C285</f>
        <v>0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 t="e">
        <f>(C295/C318*100)</f>
        <v>#DIV/0!</v>
      </c>
      <c r="Q295" s="50" t="e">
        <f t="shared" si="19"/>
        <v>#DIV/0!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0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 t="e">
        <f>(C296/C318*100)</f>
        <v>#DIV/0!</v>
      </c>
      <c r="Q296" s="50" t="e">
        <f t="shared" si="19"/>
        <v>#DIV/0!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 t="e">
        <f>(C297/C318*100)</f>
        <v>#DIV/0!</v>
      </c>
      <c r="Q297" s="50" t="e">
        <f t="shared" si="19"/>
        <v>#DIV/0!</v>
      </c>
    </row>
    <row r="298" spans="1:17" ht="15" hidden="1" customHeight="1" x14ac:dyDescent="0.2">
      <c r="A298" s="47">
        <v>19</v>
      </c>
      <c r="B298" s="52" t="s">
        <v>100</v>
      </c>
      <c r="C298" s="49">
        <f>'P.N.C. x Comp. x Ramos'!C288</f>
        <v>0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 t="e">
        <f>(C298/C318*100)</f>
        <v>#DIV/0!</v>
      </c>
      <c r="Q298" s="50" t="e">
        <f t="shared" si="19"/>
        <v>#DIV/0!</v>
      </c>
    </row>
    <row r="299" spans="1:17" ht="15" hidden="1" customHeight="1" x14ac:dyDescent="0.2">
      <c r="A299" s="47">
        <v>20</v>
      </c>
      <c r="B299" s="52" t="s">
        <v>92</v>
      </c>
      <c r="C299" s="49">
        <f>'P.N.C. x Comp. x Ramos'!C289</f>
        <v>0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 t="e">
        <f>(C299/C318*100)</f>
        <v>#DIV/0!</v>
      </c>
      <c r="Q299" s="50" t="e">
        <f t="shared" si="19"/>
        <v>#DIV/0!</v>
      </c>
    </row>
    <row r="300" spans="1:17" ht="15" hidden="1" customHeight="1" x14ac:dyDescent="0.2">
      <c r="A300" s="47">
        <v>21</v>
      </c>
      <c r="B300" s="52" t="s">
        <v>101</v>
      </c>
      <c r="C300" s="49">
        <f>'P.N.C. x Comp. x Ramos'!C290</f>
        <v>0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 t="e">
        <f>(C300/C318*100)</f>
        <v>#DIV/0!</v>
      </c>
      <c r="Q300" s="50" t="e">
        <f t="shared" si="19"/>
        <v>#DIV/0!</v>
      </c>
    </row>
    <row r="301" spans="1:17" ht="15" hidden="1" customHeight="1" x14ac:dyDescent="0.2">
      <c r="A301" s="47">
        <v>22</v>
      </c>
      <c r="B301" s="51" t="s">
        <v>115</v>
      </c>
      <c r="C301" s="49">
        <f>'P.N.C. x Comp. x Ramos'!C291</f>
        <v>0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 t="e">
        <f>(C301/C318*100)</f>
        <v>#DIV/0!</v>
      </c>
      <c r="Q301" s="50" t="e">
        <f t="shared" si="19"/>
        <v>#DIV/0!</v>
      </c>
    </row>
    <row r="302" spans="1:17" ht="15" hidden="1" customHeight="1" x14ac:dyDescent="0.2">
      <c r="A302" s="47">
        <v>23</v>
      </c>
      <c r="B302" s="52" t="s">
        <v>106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 t="e">
        <f>(C302/C318*100)</f>
        <v>#DIV/0!</v>
      </c>
      <c r="Q302" s="50" t="e">
        <f t="shared" si="19"/>
        <v>#DIV/0!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0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 t="e">
        <f>(C303/$C$318*100)</f>
        <v>#DIV/0!</v>
      </c>
      <c r="Q303" s="50" t="e">
        <f t="shared" si="19"/>
        <v>#DIV/0!</v>
      </c>
    </row>
    <row r="304" spans="1:17" ht="15" hidden="1" customHeight="1" x14ac:dyDescent="0.2">
      <c r="A304" s="47">
        <v>25</v>
      </c>
      <c r="B304" s="52" t="s">
        <v>104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 t="e">
        <f t="shared" ref="P304:P316" si="20">(C304/$C$318*100)</f>
        <v>#DIV/0!</v>
      </c>
      <c r="Q304" s="50" t="e">
        <f t="shared" si="19"/>
        <v>#DIV/0!</v>
      </c>
    </row>
    <row r="305" spans="1:18" ht="15" hidden="1" customHeight="1" x14ac:dyDescent="0.2">
      <c r="A305" s="47">
        <v>26</v>
      </c>
      <c r="B305" s="52" t="s">
        <v>114</v>
      </c>
      <c r="C305" s="49">
        <f>'P.N.C. x Comp. x Ramos'!C295</f>
        <v>0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 t="e">
        <f t="shared" si="20"/>
        <v>#DIV/0!</v>
      </c>
      <c r="Q305" s="50" t="e">
        <f t="shared" si="19"/>
        <v>#DIV/0!</v>
      </c>
    </row>
    <row r="306" spans="1:18" ht="15" hidden="1" customHeight="1" x14ac:dyDescent="0.2">
      <c r="A306" s="47">
        <v>27</v>
      </c>
      <c r="B306" s="52" t="s">
        <v>116</v>
      </c>
      <c r="C306" s="49">
        <f>'P.N.C. x Comp. x Ramos'!C296</f>
        <v>0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 t="e">
        <f t="shared" si="20"/>
        <v>#DIV/0!</v>
      </c>
      <c r="Q306" s="50" t="e">
        <f t="shared" si="19"/>
        <v>#DIV/0!</v>
      </c>
    </row>
    <row r="307" spans="1:18" ht="15" hidden="1" customHeight="1" x14ac:dyDescent="0.2">
      <c r="A307" s="47">
        <v>28</v>
      </c>
      <c r="B307" s="52" t="s">
        <v>119</v>
      </c>
      <c r="C307" s="49">
        <f>'P.N.C. x Comp. x Ramos'!C297</f>
        <v>0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 t="e">
        <f t="shared" si="20"/>
        <v>#DIV/0!</v>
      </c>
      <c r="Q307" s="50" t="e">
        <f t="shared" si="19"/>
        <v>#DIV/0!</v>
      </c>
      <c r="R307" s="4"/>
    </row>
    <row r="308" spans="1:18" ht="15" hidden="1" customHeight="1" x14ac:dyDescent="0.2">
      <c r="A308" s="47">
        <v>29</v>
      </c>
      <c r="B308" s="52" t="s">
        <v>124</v>
      </c>
      <c r="C308" s="49">
        <f>'P.N.C. x Comp. x Ramos'!C298</f>
        <v>0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 t="e">
        <f t="shared" si="20"/>
        <v>#DIV/0!</v>
      </c>
      <c r="Q308" s="50" t="e">
        <f t="shared" si="19"/>
        <v>#DIV/0!</v>
      </c>
    </row>
    <row r="309" spans="1:18" ht="15" hidden="1" customHeight="1" x14ac:dyDescent="0.2">
      <c r="A309" s="47">
        <v>30</v>
      </c>
      <c r="B309" s="52" t="s">
        <v>102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 t="e">
        <f t="shared" si="20"/>
        <v>#DIV/0!</v>
      </c>
      <c r="Q309" s="50" t="e">
        <f t="shared" si="19"/>
        <v>#DIV/0!</v>
      </c>
    </row>
    <row r="310" spans="1:18" ht="15" hidden="1" customHeight="1" x14ac:dyDescent="0.2">
      <c r="A310" s="47">
        <v>31</v>
      </c>
      <c r="B310" s="51" t="s">
        <v>109</v>
      </c>
      <c r="C310" s="49">
        <f>'P.N.C. x Comp. x Ramos'!C300</f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 t="e">
        <f t="shared" si="20"/>
        <v>#DIV/0!</v>
      </c>
      <c r="Q310" s="50" t="e">
        <f t="shared" si="19"/>
        <v>#DIV/0!</v>
      </c>
    </row>
    <row r="311" spans="1:18" ht="15" hidden="1" customHeight="1" x14ac:dyDescent="0.2">
      <c r="A311" s="47">
        <v>32</v>
      </c>
      <c r="B311" s="52" t="s">
        <v>123</v>
      </c>
      <c r="C311" s="49">
        <f>'P.N.C. x Comp. x Ramos'!C301</f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 t="e">
        <f t="shared" si="20"/>
        <v>#DIV/0!</v>
      </c>
      <c r="Q311" s="50" t="e">
        <f t="shared" si="19"/>
        <v>#DIV/0!</v>
      </c>
    </row>
    <row r="312" spans="1:18" ht="15" hidden="1" customHeight="1" x14ac:dyDescent="0.2">
      <c r="A312" s="47">
        <v>33</v>
      </c>
      <c r="B312" s="52" t="s">
        <v>118</v>
      </c>
      <c r="C312" s="49">
        <f>'P.N.C. x Comp. x Ramos'!C302</f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 t="e">
        <f t="shared" si="20"/>
        <v>#DIV/0!</v>
      </c>
      <c r="Q312" s="50" t="e">
        <f t="shared" ref="Q312:Q317" si="21">(Q311+P312)</f>
        <v>#DIV/0!</v>
      </c>
    </row>
    <row r="313" spans="1:18" ht="15" hidden="1" customHeight="1" x14ac:dyDescent="0.2">
      <c r="A313" s="47">
        <v>34</v>
      </c>
      <c r="B313" s="52" t="s">
        <v>120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 t="e">
        <f t="shared" si="20"/>
        <v>#DIV/0!</v>
      </c>
      <c r="Q313" s="50" t="e">
        <f t="shared" si="21"/>
        <v>#DIV/0!</v>
      </c>
    </row>
    <row r="314" spans="1:18" ht="15" hidden="1" customHeight="1" x14ac:dyDescent="0.2">
      <c r="A314" s="47">
        <v>35</v>
      </c>
      <c r="B314" s="52" t="s">
        <v>163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 t="e">
        <f t="shared" si="20"/>
        <v>#DIV/0!</v>
      </c>
      <c r="Q314" s="50" t="e">
        <f t="shared" si="21"/>
        <v>#DIV/0!</v>
      </c>
    </row>
    <row r="315" spans="1:18" ht="15" hidden="1" customHeight="1" x14ac:dyDescent="0.2">
      <c r="A315" s="47">
        <v>36</v>
      </c>
      <c r="B315" s="52" t="s">
        <v>105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 t="e">
        <f t="shared" si="20"/>
        <v>#DIV/0!</v>
      </c>
      <c r="Q315" s="50" t="e">
        <f t="shared" si="21"/>
        <v>#DIV/0!</v>
      </c>
    </row>
    <row r="316" spans="1:18" ht="15" hidden="1" customHeight="1" x14ac:dyDescent="0.2">
      <c r="A316" s="47">
        <v>37</v>
      </c>
      <c r="B316" s="52" t="s">
        <v>103</v>
      </c>
      <c r="C316" s="49">
        <f>'P.N.C. x Comp. x Ramos'!C306</f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 t="e">
        <f t="shared" si="20"/>
        <v>#DIV/0!</v>
      </c>
      <c r="Q316" s="50" t="e">
        <f t="shared" si="21"/>
        <v>#DIV/0!</v>
      </c>
    </row>
    <row r="317" spans="1:18" ht="15" hidden="1" customHeight="1" x14ac:dyDescent="0.2">
      <c r="A317" s="47">
        <v>38</v>
      </c>
      <c r="B317" s="52" t="s">
        <v>110</v>
      </c>
      <c r="C317" s="49">
        <f>'P.N.C. x Comp. x Ramos'!C307</f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 t="e">
        <f>(C317/$C$318*100)</f>
        <v>#DIV/0!</v>
      </c>
      <c r="Q317" s="50" t="e">
        <f t="shared" si="21"/>
        <v>#DIV/0!</v>
      </c>
    </row>
    <row r="318" spans="1:18" ht="18" hidden="1" customHeight="1" x14ac:dyDescent="0.2">
      <c r="A318" s="54"/>
      <c r="B318" s="55" t="s">
        <v>21</v>
      </c>
      <c r="C318" s="56">
        <f>SUM(C280:C317)</f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 t="e">
        <f>SUM(P280:P317)</f>
        <v>#DIV/0!</v>
      </c>
      <c r="Q318" s="53"/>
    </row>
    <row r="319" spans="1:18" hidden="1" x14ac:dyDescent="0.2">
      <c r="A319" s="81" t="s">
        <v>97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7" t="s">
        <v>42</v>
      </c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</row>
    <row r="343" spans="1:17" hidden="1" x14ac:dyDescent="0.2">
      <c r="A343" s="188" t="s">
        <v>94</v>
      </c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</row>
    <row r="344" spans="1:17" hidden="1" x14ac:dyDescent="0.2">
      <c r="A344" s="190" t="s">
        <v>129</v>
      </c>
      <c r="B344" s="190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</row>
    <row r="345" spans="1:17" hidden="1" x14ac:dyDescent="0.2">
      <c r="A345" s="188" t="s">
        <v>113</v>
      </c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90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">
      <c r="A349" s="47">
        <v>2</v>
      </c>
      <c r="B349" s="52" t="s">
        <v>122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">
      <c r="A350" s="47">
        <v>3</v>
      </c>
      <c r="B350" s="52" t="s">
        <v>99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">
      <c r="A351" s="47">
        <v>4</v>
      </c>
      <c r="B351" s="52" t="s">
        <v>96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">
      <c r="A352" s="47">
        <v>5</v>
      </c>
      <c r="B352" s="52" t="s">
        <v>91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">
      <c r="A353" s="47">
        <v>6</v>
      </c>
      <c r="B353" s="52" t="s">
        <v>88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">
      <c r="A354" s="47">
        <v>7</v>
      </c>
      <c r="B354" s="52" t="s">
        <v>93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">
      <c r="A355" s="47">
        <v>8</v>
      </c>
      <c r="B355" s="52" t="s">
        <v>89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">
      <c r="A357" s="47">
        <v>10</v>
      </c>
      <c r="B357" s="52" t="s">
        <v>95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">
      <c r="A358" s="47">
        <v>11</v>
      </c>
      <c r="B358" s="52" t="s">
        <v>98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">
      <c r="A363" s="47">
        <v>16</v>
      </c>
      <c r="B363" s="52" t="s">
        <v>107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">
      <c r="A366" s="47">
        <v>19</v>
      </c>
      <c r="B366" s="52" t="s">
        <v>100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">
      <c r="A367" s="47">
        <v>20</v>
      </c>
      <c r="B367" s="52" t="s">
        <v>92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">
      <c r="A368" s="47">
        <v>21</v>
      </c>
      <c r="B368" s="52" t="s">
        <v>101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">
      <c r="A369" s="47">
        <v>22</v>
      </c>
      <c r="B369" s="51" t="s">
        <v>115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">
      <c r="A370" s="47">
        <v>23</v>
      </c>
      <c r="B370" s="52" t="s">
        <v>106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">
      <c r="A372" s="47">
        <v>25</v>
      </c>
      <c r="B372" s="52" t="s">
        <v>104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">
      <c r="A373" s="47">
        <v>26</v>
      </c>
      <c r="B373" s="52" t="s">
        <v>114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">
      <c r="A374" s="47">
        <v>27</v>
      </c>
      <c r="B374" s="52" t="s">
        <v>116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">
      <c r="A375" s="47">
        <v>28</v>
      </c>
      <c r="B375" s="52" t="s">
        <v>119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">
      <c r="A376" s="47">
        <v>29</v>
      </c>
      <c r="B376" s="52" t="s">
        <v>124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">
      <c r="A377" s="47">
        <v>30</v>
      </c>
      <c r="B377" s="52" t="s">
        <v>102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">
      <c r="A378" s="47">
        <v>31</v>
      </c>
      <c r="B378" s="51" t="s">
        <v>109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">
      <c r="A379" s="47">
        <v>32</v>
      </c>
      <c r="B379" s="52" t="s">
        <v>123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">
      <c r="A380" s="47">
        <v>33</v>
      </c>
      <c r="B380" s="52" t="s">
        <v>118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">
      <c r="A381" s="47">
        <v>34</v>
      </c>
      <c r="B381" s="52" t="s">
        <v>120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">
      <c r="A382" s="47">
        <v>35</v>
      </c>
      <c r="B382" s="52" t="s">
        <v>163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">
      <c r="A383" s="47">
        <v>36</v>
      </c>
      <c r="B383" s="52" t="s">
        <v>105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">
      <c r="A384" s="47">
        <v>37</v>
      </c>
      <c r="B384" s="52" t="s">
        <v>103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">
      <c r="A385" s="47">
        <v>38</v>
      </c>
      <c r="B385" s="52" t="s">
        <v>110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">
      <c r="A387" s="81" t="s">
        <v>97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7" t="s">
        <v>42</v>
      </c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</row>
    <row r="412" spans="1:17" hidden="1" x14ac:dyDescent="0.2">
      <c r="A412" s="188" t="s">
        <v>94</v>
      </c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</row>
    <row r="413" spans="1:17" hidden="1" x14ac:dyDescent="0.2">
      <c r="A413" s="190" t="s">
        <v>130</v>
      </c>
      <c r="B413" s="190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</row>
    <row r="414" spans="1:17" hidden="1" x14ac:dyDescent="0.2">
      <c r="A414" s="188" t="s">
        <v>113</v>
      </c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90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122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99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96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91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88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93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89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95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98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107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100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92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101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115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106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104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114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116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119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124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102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109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123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118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120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163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105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103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110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97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7" t="s">
        <v>42</v>
      </c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</row>
    <row r="480" spans="1:17" hidden="1" x14ac:dyDescent="0.2">
      <c r="A480" s="188" t="s">
        <v>94</v>
      </c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</row>
    <row r="481" spans="1:17" hidden="1" x14ac:dyDescent="0.2">
      <c r="A481" s="190" t="s">
        <v>131</v>
      </c>
      <c r="B481" s="190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</row>
    <row r="482" spans="1:17" hidden="1" x14ac:dyDescent="0.2">
      <c r="A482" s="188" t="s">
        <v>113</v>
      </c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90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122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99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96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91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88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93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89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95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98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107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100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92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101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115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106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104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114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116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119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124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102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109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123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118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120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163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105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103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110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97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7" t="s">
        <v>42</v>
      </c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</row>
    <row r="548" spans="1:17" hidden="1" x14ac:dyDescent="0.2">
      <c r="A548" s="188" t="s">
        <v>94</v>
      </c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</row>
    <row r="549" spans="1:17" hidden="1" x14ac:dyDescent="0.2">
      <c r="A549" s="190" t="s">
        <v>132</v>
      </c>
      <c r="B549" s="190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</row>
    <row r="550" spans="1:17" hidden="1" x14ac:dyDescent="0.2">
      <c r="A550" s="188" t="s">
        <v>113</v>
      </c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90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122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99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96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91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88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93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89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95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98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107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100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92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101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115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106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104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114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116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119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124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102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109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123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118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120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163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105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103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110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97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7" t="s">
        <v>42</v>
      </c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</row>
    <row r="616" spans="1:17" hidden="1" x14ac:dyDescent="0.2">
      <c r="A616" s="188" t="s">
        <v>94</v>
      </c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</row>
    <row r="617" spans="1:17" hidden="1" x14ac:dyDescent="0.2">
      <c r="A617" s="190" t="s">
        <v>159</v>
      </c>
      <c r="B617" s="190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</row>
    <row r="618" spans="1:17" hidden="1" x14ac:dyDescent="0.2">
      <c r="A618" s="188" t="s">
        <v>113</v>
      </c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90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122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99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96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91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88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93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89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95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98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107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100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92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101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115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106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104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114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116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119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124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102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109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123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118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120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163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105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103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110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97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7" t="s">
        <v>42</v>
      </c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</row>
    <row r="684" spans="1:17" hidden="1" x14ac:dyDescent="0.2">
      <c r="A684" s="188" t="s">
        <v>94</v>
      </c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</row>
    <row r="685" spans="1:17" hidden="1" x14ac:dyDescent="0.2">
      <c r="A685" s="190" t="s">
        <v>160</v>
      </c>
      <c r="B685" s="190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</row>
    <row r="686" spans="1:17" hidden="1" x14ac:dyDescent="0.2">
      <c r="A686" s="188" t="s">
        <v>113</v>
      </c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90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122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99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96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91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88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93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89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95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98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107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100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92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101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115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106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104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114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116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119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124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102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109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123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118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120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163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105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103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110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97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7" t="s">
        <v>42</v>
      </c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</row>
    <row r="753" spans="1:17" hidden="1" x14ac:dyDescent="0.2">
      <c r="A753" s="188" t="s">
        <v>94</v>
      </c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</row>
    <row r="754" spans="1:17" hidden="1" x14ac:dyDescent="0.2">
      <c r="A754" s="190" t="s">
        <v>161</v>
      </c>
      <c r="B754" s="190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</row>
    <row r="755" spans="1:17" hidden="1" x14ac:dyDescent="0.2">
      <c r="A755" s="188" t="s">
        <v>113</v>
      </c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90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122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99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96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91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88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93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89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95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98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107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100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92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101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115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106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104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114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116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119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124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102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109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123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118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120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163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105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103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110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97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7" t="s">
        <v>42</v>
      </c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</row>
    <row r="821" spans="1:17" hidden="1" x14ac:dyDescent="0.2">
      <c r="A821" s="188" t="s">
        <v>94</v>
      </c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</row>
    <row r="822" spans="1:17" hidden="1" x14ac:dyDescent="0.2">
      <c r="A822" s="190" t="s">
        <v>162</v>
      </c>
      <c r="B822" s="190"/>
      <c r="C822" s="190"/>
      <c r="D822" s="190"/>
      <c r="E822" s="190"/>
      <c r="F822" s="190"/>
      <c r="G822" s="190"/>
      <c r="H822" s="190"/>
      <c r="I822" s="190"/>
      <c r="J822" s="190"/>
      <c r="K822" s="190"/>
      <c r="L822" s="190"/>
      <c r="M822" s="190"/>
      <c r="N822" s="190"/>
      <c r="O822" s="190"/>
      <c r="P822" s="190"/>
      <c r="Q822" s="190"/>
    </row>
    <row r="823" spans="1:17" hidden="1" x14ac:dyDescent="0.2">
      <c r="A823" s="188" t="s">
        <v>113</v>
      </c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90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122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99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96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91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88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93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89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95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98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107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100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92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101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115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106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104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114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116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119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124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102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109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123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118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120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163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105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103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110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97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  <row r="884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4566929133858268" right="0.55118110236220474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90" zoomScaleNormal="90" workbookViewId="0">
      <selection activeCell="D5" sqref="D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6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</row>
    <row r="2" spans="1:36" x14ac:dyDescent="0.2">
      <c r="A2" s="197" t="s">
        <v>56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</row>
    <row r="3" spans="1:36" x14ac:dyDescent="0.2">
      <c r="A3" s="198" t="s">
        <v>164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</row>
    <row r="4" spans="1:36" x14ac:dyDescent="0.2">
      <c r="A4" s="197" t="s">
        <v>113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1" t="s">
        <v>33</v>
      </c>
      <c r="B7" s="195" t="s">
        <v>0</v>
      </c>
      <c r="C7" s="195"/>
      <c r="D7" s="195" t="s">
        <v>12</v>
      </c>
      <c r="E7" s="195"/>
      <c r="F7" s="108"/>
      <c r="G7" s="195" t="s">
        <v>13</v>
      </c>
      <c r="H7" s="195"/>
      <c r="I7" s="108"/>
      <c r="J7" s="195" t="s">
        <v>14</v>
      </c>
      <c r="K7" s="195"/>
      <c r="L7" s="108"/>
      <c r="M7" s="195" t="s">
        <v>15</v>
      </c>
      <c r="N7" s="195"/>
      <c r="O7" s="108"/>
      <c r="P7" s="195" t="s">
        <v>27</v>
      </c>
      <c r="Q7" s="195"/>
      <c r="R7" s="108"/>
      <c r="S7" s="195" t="s">
        <v>35</v>
      </c>
      <c r="T7" s="195"/>
      <c r="U7" s="108"/>
      <c r="V7" s="195" t="s">
        <v>16</v>
      </c>
      <c r="W7" s="195"/>
      <c r="X7" s="108"/>
      <c r="Y7" s="195" t="s">
        <v>68</v>
      </c>
      <c r="Z7" s="195"/>
      <c r="AA7" s="108"/>
      <c r="AB7" s="195" t="s">
        <v>34</v>
      </c>
      <c r="AC7" s="195"/>
      <c r="AD7" s="108"/>
      <c r="AE7" s="195" t="s">
        <v>17</v>
      </c>
      <c r="AF7" s="195"/>
      <c r="AG7" s="108"/>
      <c r="AH7" s="195" t="s">
        <v>18</v>
      </c>
      <c r="AI7" s="195"/>
      <c r="AJ7" s="74"/>
    </row>
    <row r="8" spans="1:36" ht="26.25" customHeight="1" thickTop="1" thickBot="1" x14ac:dyDescent="0.25">
      <c r="A8" s="200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90</v>
      </c>
      <c r="B9" s="76">
        <f>(D9+G9+J9+M9+P9+S9+V9+Y9+AB9+AE9+AH9)</f>
        <v>2023805694.8899996</v>
      </c>
      <c r="C9" s="76">
        <f>(E9+H9+K9+N9+Q9+T9+W9+Z9+AC9+AF9+AI9)</f>
        <v>926979730.86999977</v>
      </c>
      <c r="D9" s="103">
        <f t="shared" ref="D9:E28" si="0">D68+D127+D186+D245+D302+D362+D419+D477+D535+D594+D653+D712</f>
        <v>10479132.68</v>
      </c>
      <c r="E9" s="103">
        <f t="shared" si="0"/>
        <v>13676.14</v>
      </c>
      <c r="F9" s="103">
        <f>SUM(D9:E9)</f>
        <v>10492808.82</v>
      </c>
      <c r="G9" s="103">
        <f t="shared" ref="G9:H28" si="1">G68+G127+G186+G245+G302+G362+G419+G477+G535+G594+G653+G712</f>
        <v>147096328.12</v>
      </c>
      <c r="H9" s="103">
        <f t="shared" si="1"/>
        <v>260077789.31</v>
      </c>
      <c r="I9" s="103">
        <f>SUM(G9:H9)</f>
        <v>407174117.43000001</v>
      </c>
      <c r="J9" s="103">
        <f t="shared" ref="J9:K28" si="2">J68+J127+J186+J245+J302+J362+J419+J477+J535+J594+J653+J712</f>
        <v>49328.959999999999</v>
      </c>
      <c r="K9" s="103">
        <f t="shared" si="2"/>
        <v>540669312.93999994</v>
      </c>
      <c r="L9" s="103">
        <f>SUM(J9:K9)</f>
        <v>540718641.89999998</v>
      </c>
      <c r="M9" s="103">
        <f t="shared" ref="M9:N28" si="3">M68+M127+M186+M245+M302+M362+M419+M477+M535+M594+M653+M712</f>
        <v>45795248.359999999</v>
      </c>
      <c r="N9" s="103">
        <f t="shared" si="3"/>
        <v>4672.93</v>
      </c>
      <c r="O9" s="103">
        <f>SUM(M9:N9)</f>
        <v>45799921.289999999</v>
      </c>
      <c r="P9" s="103">
        <f t="shared" ref="P9:Q28" si="4">P68+P127+P186+P245+P302+P362+P419+P477+P535+P594+P653+P712</f>
        <v>1242830462.8099999</v>
      </c>
      <c r="Q9" s="103">
        <f t="shared" si="4"/>
        <v>94714229.129999995</v>
      </c>
      <c r="R9" s="103">
        <f>SUM(P9:Q9)</f>
        <v>1337544691.9400001</v>
      </c>
      <c r="S9" s="103">
        <f t="shared" ref="S9:T28" si="5">S68+S127+S186+S245+S302+S362+S419+S477+S535+S594+S653+S712</f>
        <v>3679456.16</v>
      </c>
      <c r="T9" s="103">
        <f t="shared" si="5"/>
        <v>0</v>
      </c>
      <c r="U9" s="103">
        <f>SUM(S9:T9)</f>
        <v>3679456.16</v>
      </c>
      <c r="V9" s="103">
        <f t="shared" ref="V9:W28" si="6">V68+V127+V186+V245+V302+V362+V419+V477+V535+V594+V653+V712</f>
        <v>42675544.629999995</v>
      </c>
      <c r="W9" s="103">
        <f t="shared" si="6"/>
        <v>4663535.54</v>
      </c>
      <c r="X9" s="103">
        <f>SUM(V9:W9)</f>
        <v>47339080.169999994</v>
      </c>
      <c r="Y9" s="103">
        <f t="shared" ref="Y9:Z28" si="7">Y68+Y127+Y186+Y245+Y302+Y362+Y419+Y477+Y535+Y594+Y653+Y712</f>
        <v>402179988.65999997</v>
      </c>
      <c r="Z9" s="103">
        <f t="shared" si="7"/>
        <v>3075959.38</v>
      </c>
      <c r="AA9" s="103">
        <f>SUM(Y9:Z9)</f>
        <v>405255948.03999996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19622715.789999999</v>
      </c>
      <c r="AF9" s="103">
        <f t="shared" si="9"/>
        <v>10354332.65</v>
      </c>
      <c r="AG9" s="103">
        <f>SUM(AE9:AF9)</f>
        <v>29977048.439999998</v>
      </c>
      <c r="AH9" s="103">
        <f t="shared" ref="AH9:AI28" si="10">AH68+AH127+AH186+AH245+AH302+AH362+AH419+AH477+AH535+AH594+AH653+AH712</f>
        <v>109397488.72</v>
      </c>
      <c r="AI9" s="103">
        <f t="shared" si="10"/>
        <v>13406222.850000001</v>
      </c>
      <c r="AJ9" s="109">
        <f>SUM(AH9:AI9)</f>
        <v>122803711.56999999</v>
      </c>
    </row>
    <row r="10" spans="1:36" ht="15.95" customHeight="1" thickTop="1" thickBot="1" x14ac:dyDescent="0.25">
      <c r="A10" s="52" t="s">
        <v>122</v>
      </c>
      <c r="B10" s="76">
        <f t="shared" ref="B10:B46" si="11">(D10+G10+J10+M10+P10+S10+V10+Y10+AB10+AE10+AH10)</f>
        <v>985775159.30999994</v>
      </c>
      <c r="C10" s="76">
        <f t="shared" ref="C10:C46" si="12">(E10+H10+K10+N10+Q10+T10+W10+Z10+AC10+AF10+AI10)</f>
        <v>297937298.54000002</v>
      </c>
      <c r="D10" s="103">
        <f t="shared" si="0"/>
        <v>7629327.3600000003</v>
      </c>
      <c r="E10" s="103">
        <f t="shared" si="0"/>
        <v>11018.5</v>
      </c>
      <c r="F10" s="103">
        <f t="shared" ref="F10:F46" si="13">SUM(D10:E10)</f>
        <v>7640345.8600000003</v>
      </c>
      <c r="G10" s="103">
        <f t="shared" si="1"/>
        <v>127461027.03</v>
      </c>
      <c r="H10" s="103">
        <f t="shared" si="1"/>
        <v>123871869.44</v>
      </c>
      <c r="I10" s="103">
        <f t="shared" ref="I10:I46" si="14">SUM(G10:H10)</f>
        <v>251332896.47</v>
      </c>
      <c r="J10" s="103">
        <f t="shared" si="2"/>
        <v>0</v>
      </c>
      <c r="K10" s="103">
        <f t="shared" si="2"/>
        <v>23620649.159999996</v>
      </c>
      <c r="L10" s="103">
        <f t="shared" ref="L10:L46" si="15">SUM(J10:K10)</f>
        <v>23620649.159999996</v>
      </c>
      <c r="M10" s="103">
        <f t="shared" si="3"/>
        <v>4006329.38</v>
      </c>
      <c r="N10" s="103">
        <f t="shared" si="3"/>
        <v>1134605.1499999999</v>
      </c>
      <c r="O10" s="103">
        <f t="shared" ref="O10:O46" si="16">SUM(M10:N10)</f>
        <v>5140934.5299999993</v>
      </c>
      <c r="P10" s="103">
        <f t="shared" si="4"/>
        <v>307309102.42000002</v>
      </c>
      <c r="Q10" s="103">
        <f t="shared" si="4"/>
        <v>28102002.300000001</v>
      </c>
      <c r="R10" s="103">
        <f t="shared" ref="R10:R46" si="17">SUM(P10:Q10)</f>
        <v>335411104.72000003</v>
      </c>
      <c r="S10" s="103">
        <f t="shared" si="5"/>
        <v>5373554.1500000004</v>
      </c>
      <c r="T10" s="103">
        <f t="shared" si="5"/>
        <v>0</v>
      </c>
      <c r="U10" s="103">
        <f t="shared" ref="U10:U46" si="18">SUM(S10:T10)</f>
        <v>5373554.1500000004</v>
      </c>
      <c r="V10" s="103">
        <f t="shared" si="6"/>
        <v>8889577.5700000003</v>
      </c>
      <c r="W10" s="103">
        <f t="shared" si="6"/>
        <v>424046.01</v>
      </c>
      <c r="X10" s="103">
        <f t="shared" ref="X10:X46" si="19">SUM(V10:W10)</f>
        <v>9313623.5800000001</v>
      </c>
      <c r="Y10" s="103">
        <f t="shared" si="7"/>
        <v>431546432.39999998</v>
      </c>
      <c r="Z10" s="103">
        <f t="shared" si="7"/>
        <v>1710443.52</v>
      </c>
      <c r="AA10" s="103">
        <f t="shared" ref="AA10:AA46" si="20">SUM(Y10:Z10)</f>
        <v>433256875.91999996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53586046.530000001</v>
      </c>
      <c r="AF10" s="103">
        <f t="shared" si="9"/>
        <v>110126639.36</v>
      </c>
      <c r="AG10" s="103">
        <f t="shared" ref="AG10:AG46" si="22">SUM(AE10:AF10)</f>
        <v>163712685.88999999</v>
      </c>
      <c r="AH10" s="103">
        <f t="shared" si="10"/>
        <v>39973762.469999999</v>
      </c>
      <c r="AI10" s="103">
        <f t="shared" si="10"/>
        <v>8936025.0999999996</v>
      </c>
      <c r="AJ10" s="109">
        <f t="shared" ref="AJ10:AJ46" si="23">SUM(AH10:AI10)</f>
        <v>48909787.57</v>
      </c>
    </row>
    <row r="11" spans="1:36" ht="15.95" customHeight="1" thickTop="1" thickBot="1" x14ac:dyDescent="0.25">
      <c r="A11" s="52" t="s">
        <v>99</v>
      </c>
      <c r="B11" s="76">
        <f t="shared" si="11"/>
        <v>872928729.8499999</v>
      </c>
      <c r="C11" s="76">
        <f t="shared" si="12"/>
        <v>215005913.73999998</v>
      </c>
      <c r="D11" s="103">
        <f t="shared" si="0"/>
        <v>6418393.8300000001</v>
      </c>
      <c r="E11" s="103">
        <f t="shared" si="0"/>
        <v>0</v>
      </c>
      <c r="F11" s="103">
        <f t="shared" si="13"/>
        <v>6418393.8300000001</v>
      </c>
      <c r="G11" s="103">
        <f t="shared" si="1"/>
        <v>119814045.09999999</v>
      </c>
      <c r="H11" s="103">
        <f t="shared" si="1"/>
        <v>147243384.78999999</v>
      </c>
      <c r="I11" s="103">
        <f t="shared" si="14"/>
        <v>267057429.88999999</v>
      </c>
      <c r="J11" s="103">
        <f t="shared" si="2"/>
        <v>0</v>
      </c>
      <c r="K11" s="103">
        <f t="shared" si="2"/>
        <v>44405236.799999997</v>
      </c>
      <c r="L11" s="103">
        <f t="shared" si="15"/>
        <v>44405236.799999997</v>
      </c>
      <c r="M11" s="103">
        <f t="shared" si="3"/>
        <v>25158865.68</v>
      </c>
      <c r="N11" s="103">
        <f t="shared" si="3"/>
        <v>1402008.01</v>
      </c>
      <c r="O11" s="103">
        <f t="shared" si="16"/>
        <v>26560873.690000001</v>
      </c>
      <c r="P11" s="103">
        <f t="shared" si="4"/>
        <v>257862745.20999998</v>
      </c>
      <c r="Q11" s="103">
        <f t="shared" si="4"/>
        <v>20471243.650000002</v>
      </c>
      <c r="R11" s="103">
        <f t="shared" si="17"/>
        <v>278333988.85999995</v>
      </c>
      <c r="S11" s="103">
        <f t="shared" si="5"/>
        <v>3230268.64</v>
      </c>
      <c r="T11" s="103">
        <f t="shared" si="5"/>
        <v>0</v>
      </c>
      <c r="U11" s="103">
        <f t="shared" si="18"/>
        <v>3230268.64</v>
      </c>
      <c r="V11" s="103">
        <f t="shared" si="6"/>
        <v>5766403.7799999993</v>
      </c>
      <c r="W11" s="103">
        <f t="shared" si="6"/>
        <v>16185.27</v>
      </c>
      <c r="X11" s="103">
        <f t="shared" si="19"/>
        <v>5782589.0499999989</v>
      </c>
      <c r="Y11" s="103">
        <f t="shared" si="7"/>
        <v>394564395.84000003</v>
      </c>
      <c r="Z11" s="103">
        <f t="shared" si="7"/>
        <v>1212719.69</v>
      </c>
      <c r="AA11" s="103">
        <f t="shared" si="20"/>
        <v>395777115.53000003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15825976.140000001</v>
      </c>
      <c r="AF11" s="103">
        <f t="shared" si="9"/>
        <v>0</v>
      </c>
      <c r="AG11" s="103">
        <f t="shared" si="22"/>
        <v>15825976.140000001</v>
      </c>
      <c r="AH11" s="103">
        <f t="shared" si="10"/>
        <v>44287635.630000003</v>
      </c>
      <c r="AI11" s="103">
        <f t="shared" si="10"/>
        <v>255135.53000000003</v>
      </c>
      <c r="AJ11" s="109">
        <f t="shared" si="23"/>
        <v>44542771.160000004</v>
      </c>
    </row>
    <row r="12" spans="1:36" ht="15.95" customHeight="1" thickTop="1" thickBot="1" x14ac:dyDescent="0.25">
      <c r="A12" s="52" t="s">
        <v>96</v>
      </c>
      <c r="B12" s="76">
        <f t="shared" si="11"/>
        <v>670383789.21000004</v>
      </c>
      <c r="C12" s="76">
        <f t="shared" si="12"/>
        <v>70195815.150000006</v>
      </c>
      <c r="D12" s="103">
        <f t="shared" si="0"/>
        <v>1973117.25</v>
      </c>
      <c r="E12" s="103">
        <f t="shared" si="0"/>
        <v>27024</v>
      </c>
      <c r="F12" s="103">
        <f t="shared" si="13"/>
        <v>2000141.25</v>
      </c>
      <c r="G12" s="103">
        <f t="shared" si="1"/>
        <v>22765491.399999999</v>
      </c>
      <c r="H12" s="103">
        <f t="shared" si="1"/>
        <v>318658.5</v>
      </c>
      <c r="I12" s="103">
        <f t="shared" si="14"/>
        <v>23084149.899999999</v>
      </c>
      <c r="J12" s="103">
        <f t="shared" si="2"/>
        <v>275978.18</v>
      </c>
      <c r="K12" s="103">
        <f t="shared" si="2"/>
        <v>28638350.059999999</v>
      </c>
      <c r="L12" s="103">
        <f t="shared" si="15"/>
        <v>28914328.239999998</v>
      </c>
      <c r="M12" s="103">
        <f t="shared" si="3"/>
        <v>7571050.71</v>
      </c>
      <c r="N12" s="103">
        <f t="shared" si="3"/>
        <v>1301522.82</v>
      </c>
      <c r="O12" s="103">
        <f t="shared" si="16"/>
        <v>8872573.5299999993</v>
      </c>
      <c r="P12" s="103">
        <f t="shared" si="4"/>
        <v>248829442</v>
      </c>
      <c r="Q12" s="103">
        <f t="shared" si="4"/>
        <v>33471931.700000003</v>
      </c>
      <c r="R12" s="103">
        <f t="shared" si="17"/>
        <v>282301373.69999999</v>
      </c>
      <c r="S12" s="103">
        <f t="shared" si="5"/>
        <v>8466620.8100000005</v>
      </c>
      <c r="T12" s="103">
        <f t="shared" si="5"/>
        <v>0</v>
      </c>
      <c r="U12" s="103">
        <f t="shared" si="18"/>
        <v>8466620.8100000005</v>
      </c>
      <c r="V12" s="103">
        <f t="shared" si="6"/>
        <v>18382856.969999999</v>
      </c>
      <c r="W12" s="103">
        <f t="shared" si="6"/>
        <v>1264950.54</v>
      </c>
      <c r="X12" s="103">
        <f t="shared" si="19"/>
        <v>19647807.509999998</v>
      </c>
      <c r="Y12" s="103">
        <f t="shared" si="7"/>
        <v>243182206.5</v>
      </c>
      <c r="Z12" s="103">
        <f t="shared" si="7"/>
        <v>4789550.21</v>
      </c>
      <c r="AA12" s="103">
        <f t="shared" si="20"/>
        <v>247971756.71000001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16679790.390000001</v>
      </c>
      <c r="AF12" s="103">
        <f t="shared" si="9"/>
        <v>87998.89</v>
      </c>
      <c r="AG12" s="103">
        <f t="shared" si="22"/>
        <v>16767789.280000001</v>
      </c>
      <c r="AH12" s="103">
        <f t="shared" si="10"/>
        <v>102257235</v>
      </c>
      <c r="AI12" s="103">
        <f t="shared" si="10"/>
        <v>295828.43</v>
      </c>
      <c r="AJ12" s="109">
        <f t="shared" si="23"/>
        <v>102553063.43000001</v>
      </c>
    </row>
    <row r="13" spans="1:36" ht="15.95" customHeight="1" thickTop="1" thickBot="1" x14ac:dyDescent="0.25">
      <c r="A13" s="52" t="s">
        <v>91</v>
      </c>
      <c r="B13" s="76">
        <f t="shared" si="11"/>
        <v>616518087.45999992</v>
      </c>
      <c r="C13" s="76">
        <f t="shared" si="12"/>
        <v>124477661.37999998</v>
      </c>
      <c r="D13" s="103">
        <f t="shared" si="0"/>
        <v>594925.98</v>
      </c>
      <c r="E13" s="103">
        <f t="shared" si="0"/>
        <v>0</v>
      </c>
      <c r="F13" s="103">
        <f t="shared" si="13"/>
        <v>594925.98</v>
      </c>
      <c r="G13" s="103">
        <f t="shared" si="1"/>
        <v>34777368.799999997</v>
      </c>
      <c r="H13" s="103">
        <f t="shared" si="1"/>
        <v>0</v>
      </c>
      <c r="I13" s="103">
        <f t="shared" si="14"/>
        <v>34777368.799999997</v>
      </c>
      <c r="J13" s="103">
        <f t="shared" si="2"/>
        <v>1242889.99</v>
      </c>
      <c r="K13" s="103">
        <f t="shared" si="2"/>
        <v>90605523.129999995</v>
      </c>
      <c r="L13" s="103">
        <f t="shared" si="15"/>
        <v>91848413.11999999</v>
      </c>
      <c r="M13" s="103">
        <f t="shared" si="3"/>
        <v>3218892.29</v>
      </c>
      <c r="N13" s="103">
        <f t="shared" si="3"/>
        <v>140982.5</v>
      </c>
      <c r="O13" s="103">
        <f t="shared" si="16"/>
        <v>3359874.79</v>
      </c>
      <c r="P13" s="103">
        <f t="shared" si="4"/>
        <v>213735259.13999999</v>
      </c>
      <c r="Q13" s="103">
        <f t="shared" si="4"/>
        <v>30215796.080000002</v>
      </c>
      <c r="R13" s="103">
        <f t="shared" si="17"/>
        <v>243951055.22</v>
      </c>
      <c r="S13" s="103">
        <f t="shared" si="5"/>
        <v>10011970.41</v>
      </c>
      <c r="T13" s="103">
        <f t="shared" si="5"/>
        <v>0</v>
      </c>
      <c r="U13" s="103">
        <f t="shared" si="18"/>
        <v>10011970.41</v>
      </c>
      <c r="V13" s="103">
        <f t="shared" si="6"/>
        <v>19459800.469999999</v>
      </c>
      <c r="W13" s="103">
        <f t="shared" si="6"/>
        <v>18.350000000000001</v>
      </c>
      <c r="X13" s="103">
        <f t="shared" si="19"/>
        <v>19459818.82</v>
      </c>
      <c r="Y13" s="103">
        <f t="shared" si="7"/>
        <v>249246243.50999999</v>
      </c>
      <c r="Z13" s="103">
        <f t="shared" si="7"/>
        <v>55611.100000000006</v>
      </c>
      <c r="AA13" s="103">
        <f t="shared" si="20"/>
        <v>249301854.60999998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17898145.859999999</v>
      </c>
      <c r="AF13" s="103">
        <f t="shared" si="9"/>
        <v>18642.5</v>
      </c>
      <c r="AG13" s="103">
        <f t="shared" si="22"/>
        <v>17916788.359999999</v>
      </c>
      <c r="AH13" s="103">
        <f t="shared" si="10"/>
        <v>66332591.009999998</v>
      </c>
      <c r="AI13" s="103">
        <f t="shared" si="10"/>
        <v>3441087.7199999997</v>
      </c>
      <c r="AJ13" s="109">
        <f t="shared" si="23"/>
        <v>69773678.730000004</v>
      </c>
    </row>
    <row r="14" spans="1:36" ht="15.95" customHeight="1" thickTop="1" thickBot="1" x14ac:dyDescent="0.25">
      <c r="A14" s="52" t="s">
        <v>88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93</v>
      </c>
      <c r="B15" s="76">
        <f t="shared" si="11"/>
        <v>183624936.19</v>
      </c>
      <c r="C15" s="76">
        <f t="shared" si="12"/>
        <v>1008269.8800000001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224429.97000000003</v>
      </c>
      <c r="H15" s="103">
        <f t="shared" si="1"/>
        <v>0</v>
      </c>
      <c r="I15" s="103">
        <f t="shared" si="14"/>
        <v>224429.97000000003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191217.39</v>
      </c>
      <c r="N15" s="103">
        <f t="shared" si="3"/>
        <v>0</v>
      </c>
      <c r="O15" s="103">
        <f t="shared" si="16"/>
        <v>191217.39</v>
      </c>
      <c r="P15" s="103">
        <f t="shared" si="4"/>
        <v>14844455.470000001</v>
      </c>
      <c r="Q15" s="103">
        <f t="shared" si="4"/>
        <v>846738.93</v>
      </c>
      <c r="R15" s="103">
        <f t="shared" si="17"/>
        <v>15691194.4</v>
      </c>
      <c r="S15" s="103">
        <f t="shared" si="5"/>
        <v>1083554.01</v>
      </c>
      <c r="T15" s="103">
        <f t="shared" si="5"/>
        <v>0.95</v>
      </c>
      <c r="U15" s="103">
        <f t="shared" si="18"/>
        <v>1083554.96</v>
      </c>
      <c r="V15" s="103">
        <f t="shared" si="6"/>
        <v>121541.03</v>
      </c>
      <c r="W15" s="103">
        <f t="shared" si="6"/>
        <v>45707.48</v>
      </c>
      <c r="X15" s="103">
        <f t="shared" si="19"/>
        <v>167248.51</v>
      </c>
      <c r="Y15" s="103">
        <f t="shared" si="7"/>
        <v>158654538.81</v>
      </c>
      <c r="Z15" s="103">
        <f t="shared" si="7"/>
        <v>33471.42</v>
      </c>
      <c r="AA15" s="103">
        <f t="shared" si="20"/>
        <v>158688010.22999999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1478509.3900000001</v>
      </c>
      <c r="AF15" s="103">
        <f t="shared" si="9"/>
        <v>49514.67</v>
      </c>
      <c r="AG15" s="103">
        <f t="shared" si="22"/>
        <v>1528024.06</v>
      </c>
      <c r="AH15" s="103">
        <f t="shared" si="10"/>
        <v>7026690.1199999992</v>
      </c>
      <c r="AI15" s="103">
        <f t="shared" si="10"/>
        <v>32836.43</v>
      </c>
      <c r="AJ15" s="109">
        <f t="shared" si="23"/>
        <v>7059526.5499999989</v>
      </c>
    </row>
    <row r="16" spans="1:36" ht="15.95" customHeight="1" thickTop="1" thickBot="1" x14ac:dyDescent="0.25">
      <c r="A16" s="52" t="s">
        <v>89</v>
      </c>
      <c r="B16" s="76">
        <f t="shared" si="11"/>
        <v>61444698.20000001</v>
      </c>
      <c r="C16" s="76">
        <f t="shared" si="12"/>
        <v>172151144.74000001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37122911.540000007</v>
      </c>
      <c r="H16" s="103">
        <f t="shared" si="1"/>
        <v>172151144.74000001</v>
      </c>
      <c r="I16" s="103">
        <f t="shared" si="14"/>
        <v>209274056.28000003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802920.39</v>
      </c>
      <c r="N16" s="103">
        <f t="shared" si="3"/>
        <v>0</v>
      </c>
      <c r="O16" s="103">
        <f t="shared" si="16"/>
        <v>802920.39</v>
      </c>
      <c r="P16" s="103">
        <f t="shared" si="4"/>
        <v>15505971.530000001</v>
      </c>
      <c r="Q16" s="103">
        <f t="shared" si="4"/>
        <v>0</v>
      </c>
      <c r="R16" s="103">
        <f t="shared" si="17"/>
        <v>15505971.530000001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8012894.7400000002</v>
      </c>
      <c r="AI16" s="103">
        <f t="shared" si="10"/>
        <v>0</v>
      </c>
      <c r="AJ16" s="109">
        <f t="shared" si="23"/>
        <v>8012894.7400000002</v>
      </c>
    </row>
    <row r="17" spans="1:36" ht="15.95" customHeight="1" thickTop="1" thickBot="1" x14ac:dyDescent="0.25">
      <c r="A17" s="52" t="s">
        <v>78</v>
      </c>
      <c r="B17" s="76">
        <f t="shared" si="11"/>
        <v>177509953.46000001</v>
      </c>
      <c r="C17" s="76">
        <f t="shared" si="12"/>
        <v>33403.960000000006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95374.23000000001</v>
      </c>
      <c r="H17" s="103">
        <f t="shared" si="1"/>
        <v>0</v>
      </c>
      <c r="I17" s="103">
        <f t="shared" si="14"/>
        <v>95374.23000000001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698.84</v>
      </c>
      <c r="N17" s="103">
        <f t="shared" si="3"/>
        <v>0</v>
      </c>
      <c r="O17" s="103">
        <f t="shared" si="16"/>
        <v>698.84</v>
      </c>
      <c r="P17" s="103">
        <f t="shared" si="4"/>
        <v>393754.27</v>
      </c>
      <c r="Q17" s="103">
        <f t="shared" si="4"/>
        <v>0</v>
      </c>
      <c r="R17" s="103">
        <f t="shared" si="17"/>
        <v>393754.27</v>
      </c>
      <c r="S17" s="103">
        <f t="shared" si="5"/>
        <v>84208.08</v>
      </c>
      <c r="T17" s="103">
        <f t="shared" si="5"/>
        <v>0</v>
      </c>
      <c r="U17" s="103">
        <f t="shared" si="18"/>
        <v>84208.08</v>
      </c>
      <c r="V17" s="103">
        <f t="shared" si="6"/>
        <v>3572690.59</v>
      </c>
      <c r="W17" s="103">
        <f t="shared" si="6"/>
        <v>0</v>
      </c>
      <c r="X17" s="103">
        <f t="shared" si="19"/>
        <v>3572690.59</v>
      </c>
      <c r="Y17" s="103">
        <f t="shared" si="7"/>
        <v>171455053.92000002</v>
      </c>
      <c r="Z17" s="103">
        <f t="shared" si="7"/>
        <v>33403.960000000006</v>
      </c>
      <c r="AA17" s="103">
        <f t="shared" si="20"/>
        <v>171488457.88000003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1691841.9300000002</v>
      </c>
      <c r="AF17" s="103">
        <f t="shared" si="9"/>
        <v>0</v>
      </c>
      <c r="AG17" s="103">
        <f t="shared" si="22"/>
        <v>1691841.9300000002</v>
      </c>
      <c r="AH17" s="103">
        <f t="shared" si="10"/>
        <v>216331.6</v>
      </c>
      <c r="AI17" s="103">
        <f t="shared" si="10"/>
        <v>0</v>
      </c>
      <c r="AJ17" s="109">
        <f t="shared" si="23"/>
        <v>216331.6</v>
      </c>
    </row>
    <row r="18" spans="1:36" ht="15.95" customHeight="1" thickTop="1" thickBot="1" x14ac:dyDescent="0.25">
      <c r="A18" s="52" t="s">
        <v>95</v>
      </c>
      <c r="B18" s="76">
        <f t="shared" si="11"/>
        <v>13690269.199999999</v>
      </c>
      <c r="C18" s="76">
        <f t="shared" si="12"/>
        <v>335980917.94</v>
      </c>
      <c r="D18" s="103">
        <f t="shared" si="0"/>
        <v>10666178.43</v>
      </c>
      <c r="E18" s="103">
        <f t="shared" si="0"/>
        <v>0</v>
      </c>
      <c r="F18" s="103">
        <f t="shared" si="13"/>
        <v>10666178.43</v>
      </c>
      <c r="G18" s="103">
        <f t="shared" si="1"/>
        <v>3024090.77</v>
      </c>
      <c r="H18" s="103">
        <f t="shared" si="1"/>
        <v>288317.91000000003</v>
      </c>
      <c r="I18" s="103">
        <f t="shared" si="14"/>
        <v>3312408.68</v>
      </c>
      <c r="J18" s="103">
        <f t="shared" si="2"/>
        <v>0</v>
      </c>
      <c r="K18" s="103">
        <f t="shared" si="2"/>
        <v>335692600.02999997</v>
      </c>
      <c r="L18" s="103">
        <f t="shared" si="15"/>
        <v>335692600.02999997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98</v>
      </c>
      <c r="B19" s="76">
        <f t="shared" si="11"/>
        <v>18514103.940000001</v>
      </c>
      <c r="C19" s="76">
        <f t="shared" si="12"/>
        <v>0</v>
      </c>
      <c r="D19" s="103">
        <f t="shared" si="0"/>
        <v>245443.61000000002</v>
      </c>
      <c r="E19" s="103">
        <f t="shared" si="0"/>
        <v>0</v>
      </c>
      <c r="F19" s="103">
        <f t="shared" si="13"/>
        <v>245443.61000000002</v>
      </c>
      <c r="G19" s="103">
        <f t="shared" si="1"/>
        <v>90449.69</v>
      </c>
      <c r="H19" s="103">
        <f t="shared" si="1"/>
        <v>0</v>
      </c>
      <c r="I19" s="103">
        <f t="shared" si="14"/>
        <v>90449.69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165545.69</v>
      </c>
      <c r="N19" s="103">
        <f t="shared" si="3"/>
        <v>0</v>
      </c>
      <c r="O19" s="103">
        <f t="shared" si="16"/>
        <v>165545.69</v>
      </c>
      <c r="P19" s="103">
        <f t="shared" si="4"/>
        <v>6192676.3900000006</v>
      </c>
      <c r="Q19" s="103">
        <f t="shared" si="4"/>
        <v>0</v>
      </c>
      <c r="R19" s="103">
        <f t="shared" si="17"/>
        <v>6192676.3900000006</v>
      </c>
      <c r="S19" s="103">
        <f t="shared" si="5"/>
        <v>791124.56</v>
      </c>
      <c r="T19" s="103">
        <f t="shared" si="5"/>
        <v>0</v>
      </c>
      <c r="U19" s="103">
        <f t="shared" si="18"/>
        <v>791124.56</v>
      </c>
      <c r="V19" s="103">
        <f t="shared" si="6"/>
        <v>148431.60999999999</v>
      </c>
      <c r="W19" s="103">
        <f t="shared" si="6"/>
        <v>0</v>
      </c>
      <c r="X19" s="103">
        <f t="shared" si="19"/>
        <v>148431.60999999999</v>
      </c>
      <c r="Y19" s="103">
        <f t="shared" si="7"/>
        <v>9605795.8200000003</v>
      </c>
      <c r="Z19" s="103">
        <f t="shared" si="7"/>
        <v>0</v>
      </c>
      <c r="AA19" s="103">
        <f t="shared" si="20"/>
        <v>9605795.8200000003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212235.75</v>
      </c>
      <c r="AF19" s="103">
        <f t="shared" si="9"/>
        <v>0</v>
      </c>
      <c r="AG19" s="103">
        <f t="shared" si="22"/>
        <v>212235.75</v>
      </c>
      <c r="AH19" s="103">
        <f t="shared" si="10"/>
        <v>1062400.8199999998</v>
      </c>
      <c r="AI19" s="103">
        <f t="shared" si="10"/>
        <v>0</v>
      </c>
      <c r="AJ19" s="109">
        <f t="shared" si="23"/>
        <v>1062400.8199999998</v>
      </c>
    </row>
    <row r="20" spans="1:36" ht="15.95" customHeight="1" thickTop="1" thickBot="1" x14ac:dyDescent="0.25">
      <c r="A20" s="52" t="s">
        <v>83</v>
      </c>
      <c r="B20" s="76">
        <f t="shared" si="11"/>
        <v>53081771.890000001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8888.4</v>
      </c>
      <c r="Q20" s="103">
        <f t="shared" si="4"/>
        <v>0</v>
      </c>
      <c r="R20" s="103">
        <f t="shared" si="17"/>
        <v>8888.4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53072883.490000002</v>
      </c>
      <c r="Z20" s="103">
        <f t="shared" si="7"/>
        <v>0</v>
      </c>
      <c r="AA20" s="103">
        <f t="shared" si="20"/>
        <v>53072883.490000002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0</v>
      </c>
      <c r="AF20" s="103">
        <f t="shared" si="9"/>
        <v>0</v>
      </c>
      <c r="AG20" s="103">
        <f t="shared" si="22"/>
        <v>0</v>
      </c>
      <c r="AH20" s="103">
        <f t="shared" si="10"/>
        <v>0</v>
      </c>
      <c r="AI20" s="103">
        <f t="shared" si="10"/>
        <v>0</v>
      </c>
      <c r="AJ20" s="109">
        <f t="shared" si="23"/>
        <v>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68380769.530000001</v>
      </c>
      <c r="C22" s="76">
        <f t="shared" si="12"/>
        <v>84897.19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24989342.75</v>
      </c>
      <c r="H22" s="103">
        <f t="shared" si="1"/>
        <v>48598.52</v>
      </c>
      <c r="I22" s="103">
        <f t="shared" si="14"/>
        <v>25037941.27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8514570.5999999996</v>
      </c>
      <c r="Q22" s="103">
        <f t="shared" si="4"/>
        <v>0</v>
      </c>
      <c r="R22" s="103">
        <f t="shared" si="17"/>
        <v>8514570.5999999996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22993.06</v>
      </c>
      <c r="W22" s="103">
        <f t="shared" si="6"/>
        <v>0</v>
      </c>
      <c r="X22" s="103">
        <f t="shared" si="19"/>
        <v>22993.06</v>
      </c>
      <c r="Y22" s="103">
        <f t="shared" si="7"/>
        <v>31844520.57</v>
      </c>
      <c r="Z22" s="103">
        <f t="shared" si="7"/>
        <v>26198.67</v>
      </c>
      <c r="AA22" s="103">
        <f t="shared" si="20"/>
        <v>31870719.240000002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1540577.61</v>
      </c>
      <c r="AF22" s="103">
        <f t="shared" si="9"/>
        <v>0</v>
      </c>
      <c r="AG22" s="103">
        <f t="shared" si="22"/>
        <v>1540577.61</v>
      </c>
      <c r="AH22" s="103">
        <f t="shared" si="10"/>
        <v>1468764.94</v>
      </c>
      <c r="AI22" s="103">
        <f t="shared" si="10"/>
        <v>10100</v>
      </c>
      <c r="AJ22" s="109">
        <f t="shared" si="23"/>
        <v>1478864.94</v>
      </c>
    </row>
    <row r="23" spans="1:36" ht="15.95" customHeight="1" thickTop="1" thickBot="1" x14ac:dyDescent="0.25">
      <c r="A23" s="52" t="s">
        <v>80</v>
      </c>
      <c r="B23" s="76">
        <f t="shared" si="11"/>
        <v>100845139.55000001</v>
      </c>
      <c r="C23" s="76">
        <f t="shared" si="12"/>
        <v>1727185.24</v>
      </c>
      <c r="D23" s="103">
        <f t="shared" si="0"/>
        <v>0</v>
      </c>
      <c r="E23" s="103">
        <f t="shared" si="0"/>
        <v>0</v>
      </c>
      <c r="F23" s="103">
        <f t="shared" si="13"/>
        <v>0</v>
      </c>
      <c r="G23" s="103">
        <f t="shared" si="1"/>
        <v>2912585.6</v>
      </c>
      <c r="H23" s="103">
        <f t="shared" si="1"/>
        <v>1475082.5</v>
      </c>
      <c r="I23" s="103">
        <f t="shared" si="14"/>
        <v>4387668.0999999996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8490185.0099999998</v>
      </c>
      <c r="Q23" s="103">
        <f t="shared" si="4"/>
        <v>252102.74</v>
      </c>
      <c r="R23" s="103">
        <f t="shared" si="17"/>
        <v>8742287.75</v>
      </c>
      <c r="S23" s="103">
        <f t="shared" si="5"/>
        <v>455427.47000000003</v>
      </c>
      <c r="T23" s="103">
        <f t="shared" si="5"/>
        <v>0</v>
      </c>
      <c r="U23" s="103">
        <f t="shared" si="18"/>
        <v>455427.47000000003</v>
      </c>
      <c r="V23" s="103">
        <f t="shared" si="6"/>
        <v>11611.26</v>
      </c>
      <c r="W23" s="103">
        <f t="shared" si="6"/>
        <v>0</v>
      </c>
      <c r="X23" s="103">
        <f t="shared" si="19"/>
        <v>11611.26</v>
      </c>
      <c r="Y23" s="103">
        <f t="shared" si="7"/>
        <v>77136816.780000001</v>
      </c>
      <c r="Z23" s="103">
        <f t="shared" si="7"/>
        <v>0</v>
      </c>
      <c r="AA23" s="103">
        <f t="shared" si="20"/>
        <v>77136816.780000001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3061211.76</v>
      </c>
      <c r="AF23" s="103">
        <f t="shared" si="9"/>
        <v>0</v>
      </c>
      <c r="AG23" s="103">
        <f t="shared" si="22"/>
        <v>3061211.76</v>
      </c>
      <c r="AH23" s="103">
        <f t="shared" si="10"/>
        <v>8777301.6699999999</v>
      </c>
      <c r="AI23" s="103">
        <f t="shared" si="10"/>
        <v>0</v>
      </c>
      <c r="AJ23" s="109">
        <f t="shared" si="23"/>
        <v>8777301.6699999999</v>
      </c>
    </row>
    <row r="24" spans="1:36" ht="15.95" customHeight="1" thickTop="1" thickBot="1" x14ac:dyDescent="0.25">
      <c r="A24" s="52" t="s">
        <v>107</v>
      </c>
      <c r="B24" s="76">
        <f t="shared" si="11"/>
        <v>115935972.14999999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72633.210000000006</v>
      </c>
      <c r="H24" s="103">
        <f t="shared" si="1"/>
        <v>0</v>
      </c>
      <c r="I24" s="103">
        <f t="shared" si="14"/>
        <v>72633.210000000006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243814.88</v>
      </c>
      <c r="Q24" s="103">
        <f t="shared" si="4"/>
        <v>0</v>
      </c>
      <c r="R24" s="103">
        <f t="shared" si="17"/>
        <v>243814.88</v>
      </c>
      <c r="S24" s="103">
        <f t="shared" si="5"/>
        <v>4000</v>
      </c>
      <c r="T24" s="103">
        <f t="shared" si="5"/>
        <v>0</v>
      </c>
      <c r="U24" s="103">
        <f t="shared" si="18"/>
        <v>4000</v>
      </c>
      <c r="V24" s="103">
        <f t="shared" si="6"/>
        <v>615503.12</v>
      </c>
      <c r="W24" s="103">
        <f t="shared" si="6"/>
        <v>0</v>
      </c>
      <c r="X24" s="103">
        <f t="shared" si="19"/>
        <v>615503.12</v>
      </c>
      <c r="Y24" s="103">
        <f t="shared" si="7"/>
        <v>101843094.52000001</v>
      </c>
      <c r="Z24" s="103">
        <f t="shared" si="7"/>
        <v>0</v>
      </c>
      <c r="AA24" s="103">
        <f t="shared" si="20"/>
        <v>101843094.52000001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12808450.960000001</v>
      </c>
      <c r="AF24" s="103">
        <f t="shared" si="9"/>
        <v>0</v>
      </c>
      <c r="AG24" s="103">
        <f t="shared" si="22"/>
        <v>12808450.960000001</v>
      </c>
      <c r="AH24" s="103">
        <f t="shared" si="10"/>
        <v>348475.45999999996</v>
      </c>
      <c r="AI24" s="103">
        <f t="shared" si="10"/>
        <v>0</v>
      </c>
      <c r="AJ24" s="109">
        <f t="shared" si="23"/>
        <v>348475.45999999996</v>
      </c>
    </row>
    <row r="25" spans="1:36" ht="15.95" customHeight="1" thickTop="1" thickBot="1" x14ac:dyDescent="0.25">
      <c r="A25" s="52" t="s">
        <v>79</v>
      </c>
      <c r="B25" s="76">
        <f t="shared" si="11"/>
        <v>74039259.939999998</v>
      </c>
      <c r="C25" s="76">
        <f t="shared" si="12"/>
        <v>159695045.13999999</v>
      </c>
      <c r="D25" s="103">
        <f t="shared" si="0"/>
        <v>26447.55</v>
      </c>
      <c r="E25" s="103">
        <f t="shared" si="0"/>
        <v>0</v>
      </c>
      <c r="F25" s="103">
        <f t="shared" si="13"/>
        <v>26447.55</v>
      </c>
      <c r="G25" s="103">
        <f t="shared" si="1"/>
        <v>2717766.66</v>
      </c>
      <c r="H25" s="103">
        <f t="shared" si="1"/>
        <v>159175180.91</v>
      </c>
      <c r="I25" s="103">
        <f t="shared" si="14"/>
        <v>161892947.56999999</v>
      </c>
      <c r="J25" s="103">
        <f t="shared" si="2"/>
        <v>0</v>
      </c>
      <c r="K25" s="103">
        <f t="shared" si="2"/>
        <v>15611.82</v>
      </c>
      <c r="L25" s="103">
        <f t="shared" si="15"/>
        <v>15611.82</v>
      </c>
      <c r="M25" s="103">
        <f t="shared" si="3"/>
        <v>46186.239999999998</v>
      </c>
      <c r="N25" s="103">
        <f t="shared" si="3"/>
        <v>317094.40000000002</v>
      </c>
      <c r="O25" s="103">
        <f t="shared" si="16"/>
        <v>363280.64000000001</v>
      </c>
      <c r="P25" s="103">
        <f t="shared" si="4"/>
        <v>9312026.8300000001</v>
      </c>
      <c r="Q25" s="103">
        <f t="shared" si="4"/>
        <v>0</v>
      </c>
      <c r="R25" s="103">
        <f t="shared" si="17"/>
        <v>9312026.8300000001</v>
      </c>
      <c r="S25" s="103">
        <f t="shared" si="5"/>
        <v>9695162.9399999995</v>
      </c>
      <c r="T25" s="103">
        <f t="shared" si="5"/>
        <v>0</v>
      </c>
      <c r="U25" s="103">
        <f t="shared" si="18"/>
        <v>9695162.9399999995</v>
      </c>
      <c r="V25" s="103">
        <f t="shared" si="6"/>
        <v>486212.92000000004</v>
      </c>
      <c r="W25" s="103">
        <f t="shared" si="6"/>
        <v>0</v>
      </c>
      <c r="X25" s="103">
        <f t="shared" si="19"/>
        <v>486212.92000000004</v>
      </c>
      <c r="Y25" s="103">
        <f t="shared" si="7"/>
        <v>37710148.200000003</v>
      </c>
      <c r="Z25" s="103">
        <f t="shared" si="7"/>
        <v>187158.01</v>
      </c>
      <c r="AA25" s="103">
        <f t="shared" si="20"/>
        <v>37897306.210000001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5071901.79</v>
      </c>
      <c r="AF25" s="103">
        <f t="shared" si="9"/>
        <v>0</v>
      </c>
      <c r="AG25" s="103">
        <f t="shared" si="22"/>
        <v>5071901.79</v>
      </c>
      <c r="AH25" s="103">
        <f t="shared" si="10"/>
        <v>8973406.8100000005</v>
      </c>
      <c r="AI25" s="103">
        <f t="shared" si="10"/>
        <v>0</v>
      </c>
      <c r="AJ25" s="109">
        <f t="shared" si="23"/>
        <v>8973406.8100000005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100</v>
      </c>
      <c r="B27" s="76">
        <f t="shared" si="11"/>
        <v>5310216.42</v>
      </c>
      <c r="C27" s="76">
        <f t="shared" si="12"/>
        <v>48430094.030000001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5310216.42</v>
      </c>
      <c r="H27" s="103">
        <f t="shared" si="1"/>
        <v>0</v>
      </c>
      <c r="I27" s="103">
        <f t="shared" si="14"/>
        <v>5310216.42</v>
      </c>
      <c r="J27" s="103">
        <f t="shared" si="2"/>
        <v>0</v>
      </c>
      <c r="K27" s="103">
        <f t="shared" si="2"/>
        <v>48430094.030000001</v>
      </c>
      <c r="L27" s="103">
        <f t="shared" si="15"/>
        <v>48430094.030000001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92</v>
      </c>
      <c r="B28" s="76">
        <f t="shared" si="11"/>
        <v>13883189.520000001</v>
      </c>
      <c r="C28" s="76">
        <f t="shared" si="12"/>
        <v>7845446.9799999995</v>
      </c>
      <c r="D28" s="103">
        <f t="shared" si="0"/>
        <v>459986.71</v>
      </c>
      <c r="E28" s="103">
        <f t="shared" si="0"/>
        <v>0</v>
      </c>
      <c r="F28" s="103">
        <f t="shared" si="13"/>
        <v>459986.71</v>
      </c>
      <c r="G28" s="103">
        <f t="shared" si="1"/>
        <v>0</v>
      </c>
      <c r="H28" s="103">
        <f t="shared" si="1"/>
        <v>0</v>
      </c>
      <c r="I28" s="103">
        <f t="shared" si="14"/>
        <v>0</v>
      </c>
      <c r="J28" s="103">
        <f t="shared" si="2"/>
        <v>0</v>
      </c>
      <c r="K28" s="103">
        <f t="shared" si="2"/>
        <v>7845449.4799999995</v>
      </c>
      <c r="L28" s="103">
        <f t="shared" si="15"/>
        <v>7845449.4799999995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12526751.710000001</v>
      </c>
      <c r="Z28" s="103">
        <f t="shared" si="7"/>
        <v>-2.5</v>
      </c>
      <c r="AA28" s="103">
        <f t="shared" si="20"/>
        <v>12526749.210000001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484468.33999999997</v>
      </c>
      <c r="AF28" s="103">
        <f t="shared" si="9"/>
        <v>0</v>
      </c>
      <c r="AG28" s="103">
        <f t="shared" si="22"/>
        <v>484468.33999999997</v>
      </c>
      <c r="AH28" s="103">
        <f t="shared" si="10"/>
        <v>411982.76</v>
      </c>
      <c r="AI28" s="103">
        <f t="shared" si="10"/>
        <v>0</v>
      </c>
      <c r="AJ28" s="109">
        <f t="shared" si="23"/>
        <v>411982.76</v>
      </c>
    </row>
    <row r="29" spans="1:36" ht="15.95" customHeight="1" thickTop="1" thickBot="1" x14ac:dyDescent="0.25">
      <c r="A29" s="52" t="s">
        <v>101</v>
      </c>
      <c r="B29" s="76">
        <f t="shared" si="11"/>
        <v>116841543.47999999</v>
      </c>
      <c r="C29" s="76">
        <f t="shared" si="12"/>
        <v>0</v>
      </c>
      <c r="D29" s="103">
        <f t="shared" ref="D29:E46" si="24">D88+D147+D206+D265+D322+D382+D439+D497+D555+D614+D673+D732</f>
        <v>4719326.3800000008</v>
      </c>
      <c r="E29" s="103">
        <f t="shared" si="24"/>
        <v>0</v>
      </c>
      <c r="F29" s="103">
        <f t="shared" si="13"/>
        <v>4719326.3800000008</v>
      </c>
      <c r="G29" s="103">
        <f t="shared" ref="G29:H46" si="25">G88+G147+G206+G265+G322+G382+G439+G497+G555+G614+G673+G732</f>
        <v>16875.310000000001</v>
      </c>
      <c r="H29" s="103">
        <f t="shared" si="25"/>
        <v>0</v>
      </c>
      <c r="I29" s="103">
        <f t="shared" si="14"/>
        <v>16875.310000000001</v>
      </c>
      <c r="J29" s="103">
        <f t="shared" ref="J29:K46" si="26">J88+J147+J206+J265+J322+J382+J439+J497+J555+J614+J673+J732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M88+M147+M206+M265+M322+M382+M439+M497+M555+M614+M673+M732</f>
        <v>46400.87</v>
      </c>
      <c r="N29" s="103">
        <f t="shared" si="27"/>
        <v>0</v>
      </c>
      <c r="O29" s="103">
        <f t="shared" si="16"/>
        <v>46400.87</v>
      </c>
      <c r="P29" s="103">
        <f t="shared" ref="P29:Q46" si="28">P88+P147+P206+P265+P322+P382+P439+P497+P555+P614+P673+P732</f>
        <v>687927.3</v>
      </c>
      <c r="Q29" s="103">
        <f t="shared" si="28"/>
        <v>0</v>
      </c>
      <c r="R29" s="103">
        <f t="shared" si="17"/>
        <v>687927.3</v>
      </c>
      <c r="S29" s="103">
        <f t="shared" ref="S29:T46" si="29">S88+S147+S206+S265+S322+S382+S439+S497+S555+S614+S673+S732</f>
        <v>282832.32</v>
      </c>
      <c r="T29" s="103">
        <f t="shared" si="29"/>
        <v>0</v>
      </c>
      <c r="U29" s="103">
        <f t="shared" si="18"/>
        <v>282832.32</v>
      </c>
      <c r="V29" s="103">
        <f t="shared" ref="V29:W46" si="30">V88+V147+V206+V265+V322+V382+V439+V497+V555+V614+V673+V732</f>
        <v>6297.42</v>
      </c>
      <c r="W29" s="103">
        <f t="shared" si="30"/>
        <v>0</v>
      </c>
      <c r="X29" s="103">
        <f t="shared" si="19"/>
        <v>6297.42</v>
      </c>
      <c r="Y29" s="103">
        <f t="shared" ref="Y29:Z46" si="31">Y88+Y147+Y206+Y265+Y322+Y382+Y439+Y497+Y555+Y614+Y673+Y732</f>
        <v>64968896.879999995</v>
      </c>
      <c r="Z29" s="103">
        <f t="shared" si="31"/>
        <v>0</v>
      </c>
      <c r="AA29" s="103">
        <f t="shared" si="20"/>
        <v>64968896.879999995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39444843.060000002</v>
      </c>
      <c r="AF29" s="103">
        <f t="shared" si="33"/>
        <v>0</v>
      </c>
      <c r="AG29" s="103">
        <f t="shared" si="22"/>
        <v>39444843.060000002</v>
      </c>
      <c r="AH29" s="103">
        <f t="shared" ref="AH29:AI46" si="34">AH88+AH147+AH206+AH265+AH322+AH382+AH439+AH497+AH555+AH614+AH673+AH732</f>
        <v>6668143.9400000004</v>
      </c>
      <c r="AI29" s="103">
        <f t="shared" si="34"/>
        <v>0</v>
      </c>
      <c r="AJ29" s="109">
        <f t="shared" si="23"/>
        <v>6668143.9400000004</v>
      </c>
    </row>
    <row r="30" spans="1:36" ht="15.95" customHeight="1" thickTop="1" thickBot="1" x14ac:dyDescent="0.25">
      <c r="A30" s="51" t="s">
        <v>115</v>
      </c>
      <c r="B30" s="76">
        <f t="shared" si="11"/>
        <v>100877087.69</v>
      </c>
      <c r="C30" s="76">
        <f t="shared" si="12"/>
        <v>-1004163.3999999999</v>
      </c>
      <c r="D30" s="103">
        <f t="shared" si="24"/>
        <v>25586.309999999998</v>
      </c>
      <c r="E30" s="103">
        <f t="shared" si="24"/>
        <v>0</v>
      </c>
      <c r="F30" s="103">
        <f t="shared" si="13"/>
        <v>25586.309999999998</v>
      </c>
      <c r="G30" s="103">
        <f t="shared" si="25"/>
        <v>416896.43</v>
      </c>
      <c r="H30" s="103">
        <f t="shared" si="25"/>
        <v>0</v>
      </c>
      <c r="I30" s="103">
        <f t="shared" si="14"/>
        <v>416896.43</v>
      </c>
      <c r="J30" s="103">
        <f t="shared" si="26"/>
        <v>0</v>
      </c>
      <c r="K30" s="103">
        <f t="shared" si="26"/>
        <v>-1004163.3999999999</v>
      </c>
      <c r="L30" s="103">
        <f t="shared" si="15"/>
        <v>-1004163.3999999999</v>
      </c>
      <c r="M30" s="103">
        <f t="shared" si="27"/>
        <v>147897.84</v>
      </c>
      <c r="N30" s="103">
        <f t="shared" si="27"/>
        <v>0</v>
      </c>
      <c r="O30" s="103">
        <f t="shared" si="16"/>
        <v>147897.84</v>
      </c>
      <c r="P30" s="103">
        <f t="shared" si="28"/>
        <v>1172866.75</v>
      </c>
      <c r="Q30" s="103">
        <f t="shared" si="28"/>
        <v>0</v>
      </c>
      <c r="R30" s="103">
        <f t="shared" si="17"/>
        <v>1172866.75</v>
      </c>
      <c r="S30" s="103">
        <f t="shared" si="29"/>
        <v>391621.3</v>
      </c>
      <c r="T30" s="103">
        <f t="shared" si="29"/>
        <v>0</v>
      </c>
      <c r="U30" s="103">
        <f t="shared" si="18"/>
        <v>391621.3</v>
      </c>
      <c r="V30" s="103">
        <f t="shared" si="30"/>
        <v>17864.07</v>
      </c>
      <c r="W30" s="103">
        <f t="shared" si="30"/>
        <v>0</v>
      </c>
      <c r="X30" s="103">
        <f t="shared" si="19"/>
        <v>17864.07</v>
      </c>
      <c r="Y30" s="103">
        <f t="shared" si="31"/>
        <v>97459154.349999994</v>
      </c>
      <c r="Z30" s="103">
        <f t="shared" si="31"/>
        <v>0</v>
      </c>
      <c r="AA30" s="103">
        <f t="shared" si="20"/>
        <v>97459154.349999994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178664.06</v>
      </c>
      <c r="AF30" s="103">
        <f t="shared" si="33"/>
        <v>0</v>
      </c>
      <c r="AG30" s="103">
        <f t="shared" si="22"/>
        <v>178664.06</v>
      </c>
      <c r="AH30" s="103">
        <f t="shared" si="34"/>
        <v>1066536.58</v>
      </c>
      <c r="AI30" s="103">
        <f t="shared" si="34"/>
        <v>0</v>
      </c>
      <c r="AJ30" s="109">
        <f t="shared" si="23"/>
        <v>1066536.58</v>
      </c>
    </row>
    <row r="31" spans="1:36" ht="15.95" customHeight="1" thickTop="1" thickBot="1" x14ac:dyDescent="0.25">
      <c r="A31" s="52" t="s">
        <v>106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13024536.09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13024536.09</v>
      </c>
      <c r="Z32" s="103">
        <f t="shared" si="31"/>
        <v>0</v>
      </c>
      <c r="AA32" s="103">
        <f t="shared" si="20"/>
        <v>13024536.09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104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114</v>
      </c>
      <c r="B34" s="76">
        <f t="shared" si="11"/>
        <v>72709539.829999998</v>
      </c>
      <c r="C34" s="76">
        <f t="shared" si="12"/>
        <v>254583.28999999998</v>
      </c>
      <c r="D34" s="103">
        <f t="shared" si="24"/>
        <v>46251.56</v>
      </c>
      <c r="E34" s="103">
        <f t="shared" si="24"/>
        <v>0</v>
      </c>
      <c r="F34" s="103">
        <f t="shared" si="13"/>
        <v>46251.56</v>
      </c>
      <c r="G34" s="103">
        <f t="shared" si="25"/>
        <v>1593556.5699999998</v>
      </c>
      <c r="H34" s="103">
        <f t="shared" si="25"/>
        <v>0</v>
      </c>
      <c r="I34" s="103">
        <f t="shared" si="14"/>
        <v>1593556.5699999998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7192811.5800000001</v>
      </c>
      <c r="N34" s="103">
        <f t="shared" si="27"/>
        <v>0</v>
      </c>
      <c r="O34" s="103">
        <f t="shared" si="16"/>
        <v>7192811.5800000001</v>
      </c>
      <c r="P34" s="103">
        <f t="shared" si="28"/>
        <v>24491487.52</v>
      </c>
      <c r="Q34" s="103">
        <f t="shared" si="28"/>
        <v>191777.01</v>
      </c>
      <c r="R34" s="103">
        <f t="shared" si="17"/>
        <v>24683264.530000001</v>
      </c>
      <c r="S34" s="103">
        <f t="shared" si="29"/>
        <v>138572.94</v>
      </c>
      <c r="T34" s="103">
        <f t="shared" si="29"/>
        <v>0</v>
      </c>
      <c r="U34" s="103">
        <f t="shared" si="18"/>
        <v>138572.94</v>
      </c>
      <c r="V34" s="103">
        <f t="shared" si="30"/>
        <v>683333.06</v>
      </c>
      <c r="W34" s="103">
        <f t="shared" si="30"/>
        <v>14379.4</v>
      </c>
      <c r="X34" s="103">
        <f t="shared" si="19"/>
        <v>697712.46000000008</v>
      </c>
      <c r="Y34" s="103">
        <f t="shared" si="31"/>
        <v>34065278.700000003</v>
      </c>
      <c r="Z34" s="103">
        <f t="shared" si="31"/>
        <v>0</v>
      </c>
      <c r="AA34" s="103">
        <f t="shared" si="20"/>
        <v>34065278.700000003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1345923.52</v>
      </c>
      <c r="AF34" s="103">
        <f t="shared" si="33"/>
        <v>29856.49</v>
      </c>
      <c r="AG34" s="103">
        <f t="shared" si="22"/>
        <v>1375780.01</v>
      </c>
      <c r="AH34" s="103">
        <f t="shared" si="34"/>
        <v>3152324.38</v>
      </c>
      <c r="AI34" s="103">
        <f t="shared" si="34"/>
        <v>18570.39</v>
      </c>
      <c r="AJ34" s="109">
        <f t="shared" si="23"/>
        <v>3170894.77</v>
      </c>
    </row>
    <row r="35" spans="1:36" ht="15.95" customHeight="1" thickTop="1" thickBot="1" x14ac:dyDescent="0.25">
      <c r="A35" s="52" t="s">
        <v>116</v>
      </c>
      <c r="B35" s="76">
        <f t="shared" si="11"/>
        <v>111469918.53000002</v>
      </c>
      <c r="C35" s="76">
        <f t="shared" si="12"/>
        <v>1593126002.79</v>
      </c>
      <c r="D35" s="103">
        <f t="shared" si="24"/>
        <v>7650636.3200000003</v>
      </c>
      <c r="E35" s="103">
        <f t="shared" si="24"/>
        <v>0</v>
      </c>
      <c r="F35" s="103">
        <f t="shared" si="13"/>
        <v>7650636.3200000003</v>
      </c>
      <c r="G35" s="103">
        <f t="shared" si="25"/>
        <v>40579260.939999998</v>
      </c>
      <c r="H35" s="103">
        <f t="shared" si="25"/>
        <v>10884855.780000001</v>
      </c>
      <c r="I35" s="103">
        <f t="shared" si="14"/>
        <v>51464116.719999999</v>
      </c>
      <c r="J35" s="103">
        <f t="shared" si="26"/>
        <v>0</v>
      </c>
      <c r="K35" s="103">
        <f t="shared" si="26"/>
        <v>1582166430.28</v>
      </c>
      <c r="L35" s="103">
        <f t="shared" si="15"/>
        <v>1582166430.28</v>
      </c>
      <c r="M35" s="103">
        <f t="shared" si="27"/>
        <v>2644907.62</v>
      </c>
      <c r="N35" s="103">
        <f t="shared" si="27"/>
        <v>0</v>
      </c>
      <c r="O35" s="103">
        <f t="shared" si="16"/>
        <v>2644907.62</v>
      </c>
      <c r="P35" s="103">
        <f t="shared" si="28"/>
        <v>16487700.84</v>
      </c>
      <c r="Q35" s="103">
        <f t="shared" si="28"/>
        <v>2.0099999999999998</v>
      </c>
      <c r="R35" s="103">
        <f t="shared" si="17"/>
        <v>16487702.85</v>
      </c>
      <c r="S35" s="103">
        <f t="shared" si="29"/>
        <v>95288.670000000013</v>
      </c>
      <c r="T35" s="103">
        <f t="shared" si="29"/>
        <v>0</v>
      </c>
      <c r="U35" s="103">
        <f t="shared" si="18"/>
        <v>95288.670000000013</v>
      </c>
      <c r="V35" s="103">
        <f t="shared" si="30"/>
        <v>120650.18</v>
      </c>
      <c r="W35" s="103">
        <f t="shared" si="30"/>
        <v>0</v>
      </c>
      <c r="X35" s="103">
        <f t="shared" si="19"/>
        <v>120650.18</v>
      </c>
      <c r="Y35" s="103">
        <f t="shared" si="31"/>
        <v>39664518.57</v>
      </c>
      <c r="Z35" s="103">
        <f t="shared" si="31"/>
        <v>74714.14</v>
      </c>
      <c r="AA35" s="103">
        <f t="shared" si="20"/>
        <v>39739232.710000001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1112419.8999999999</v>
      </c>
      <c r="AF35" s="103">
        <f t="shared" si="33"/>
        <v>0</v>
      </c>
      <c r="AG35" s="103">
        <f t="shared" si="22"/>
        <v>1112419.8999999999</v>
      </c>
      <c r="AH35" s="103">
        <f t="shared" si="34"/>
        <v>3114535.49</v>
      </c>
      <c r="AI35" s="103">
        <f t="shared" si="34"/>
        <v>0.57999999999999996</v>
      </c>
      <c r="AJ35" s="109">
        <f t="shared" si="23"/>
        <v>3114536.0700000003</v>
      </c>
    </row>
    <row r="36" spans="1:36" ht="15.95" customHeight="1" thickTop="1" thickBot="1" x14ac:dyDescent="0.25">
      <c r="A36" s="52" t="s">
        <v>119</v>
      </c>
      <c r="B36" s="76">
        <f t="shared" si="11"/>
        <v>35266814.850000009</v>
      </c>
      <c r="C36" s="76">
        <f t="shared" si="12"/>
        <v>162162.60999999999</v>
      </c>
      <c r="D36" s="103">
        <f t="shared" si="24"/>
        <v>1533.88</v>
      </c>
      <c r="E36" s="103">
        <f t="shared" si="24"/>
        <v>0</v>
      </c>
      <c r="F36" s="103">
        <f t="shared" si="13"/>
        <v>1533.88</v>
      </c>
      <c r="G36" s="103">
        <f t="shared" si="25"/>
        <v>135474.35999999999</v>
      </c>
      <c r="H36" s="103">
        <f t="shared" si="25"/>
        <v>0</v>
      </c>
      <c r="I36" s="103">
        <f t="shared" si="14"/>
        <v>135474.35999999999</v>
      </c>
      <c r="J36" s="103">
        <f t="shared" si="26"/>
        <v>0</v>
      </c>
      <c r="K36" s="103">
        <f t="shared" si="26"/>
        <v>137527.97999999998</v>
      </c>
      <c r="L36" s="103">
        <f t="shared" si="15"/>
        <v>137527.97999999998</v>
      </c>
      <c r="M36" s="103">
        <f t="shared" si="27"/>
        <v>0</v>
      </c>
      <c r="N36" s="103">
        <f t="shared" si="27"/>
        <v>0</v>
      </c>
      <c r="O36" s="103">
        <f t="shared" si="16"/>
        <v>0</v>
      </c>
      <c r="P36" s="103">
        <f t="shared" si="28"/>
        <v>1997543.25</v>
      </c>
      <c r="Q36" s="103">
        <f t="shared" si="28"/>
        <v>0</v>
      </c>
      <c r="R36" s="103">
        <f t="shared" si="17"/>
        <v>1997543.25</v>
      </c>
      <c r="S36" s="103">
        <f t="shared" si="29"/>
        <v>244192.66000000003</v>
      </c>
      <c r="T36" s="103">
        <f t="shared" si="29"/>
        <v>0</v>
      </c>
      <c r="U36" s="103">
        <f t="shared" si="18"/>
        <v>244192.66000000003</v>
      </c>
      <c r="V36" s="103">
        <f t="shared" si="30"/>
        <v>92699.41</v>
      </c>
      <c r="W36" s="103">
        <f t="shared" si="30"/>
        <v>0</v>
      </c>
      <c r="X36" s="103">
        <f t="shared" si="19"/>
        <v>92699.41</v>
      </c>
      <c r="Y36" s="103">
        <f t="shared" si="31"/>
        <v>30236736.950000003</v>
      </c>
      <c r="Z36" s="103">
        <f t="shared" si="31"/>
        <v>7634.6299999999992</v>
      </c>
      <c r="AA36" s="103">
        <f t="shared" si="20"/>
        <v>30244371.580000002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677812.94</v>
      </c>
      <c r="AF36" s="103">
        <f t="shared" si="33"/>
        <v>17000</v>
      </c>
      <c r="AG36" s="103">
        <f t="shared" si="22"/>
        <v>694812.94</v>
      </c>
      <c r="AH36" s="103">
        <f t="shared" si="34"/>
        <v>1880821.4</v>
      </c>
      <c r="AI36" s="103">
        <f t="shared" si="34"/>
        <v>0</v>
      </c>
      <c r="AJ36" s="109">
        <f t="shared" si="23"/>
        <v>1880821.4</v>
      </c>
    </row>
    <row r="37" spans="1:36" ht="15.95" customHeight="1" thickTop="1" thickBot="1" x14ac:dyDescent="0.25">
      <c r="A37" s="52" t="s">
        <v>124</v>
      </c>
      <c r="B37" s="76">
        <f t="shared" si="11"/>
        <v>32472826.010000002</v>
      </c>
      <c r="C37" s="76">
        <f t="shared" si="12"/>
        <v>232851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769757.92</v>
      </c>
      <c r="H37" s="103">
        <f t="shared" si="25"/>
        <v>0</v>
      </c>
      <c r="I37" s="103">
        <f t="shared" si="14"/>
        <v>769757.92</v>
      </c>
      <c r="J37" s="103">
        <f t="shared" si="26"/>
        <v>0</v>
      </c>
      <c r="K37" s="103">
        <f t="shared" si="26"/>
        <v>232851</v>
      </c>
      <c r="L37" s="103">
        <f t="shared" si="15"/>
        <v>232851</v>
      </c>
      <c r="M37" s="103">
        <f t="shared" si="27"/>
        <v>14900</v>
      </c>
      <c r="N37" s="103">
        <f t="shared" si="27"/>
        <v>0</v>
      </c>
      <c r="O37" s="103">
        <f t="shared" si="16"/>
        <v>14900</v>
      </c>
      <c r="P37" s="103">
        <f t="shared" si="28"/>
        <v>1404755.9500000002</v>
      </c>
      <c r="Q37" s="103">
        <f t="shared" si="28"/>
        <v>0</v>
      </c>
      <c r="R37" s="103">
        <f t="shared" si="17"/>
        <v>1404755.9500000002</v>
      </c>
      <c r="S37" s="103">
        <f t="shared" si="29"/>
        <v>134478.88999999998</v>
      </c>
      <c r="T37" s="103">
        <f t="shared" si="29"/>
        <v>0</v>
      </c>
      <c r="U37" s="103">
        <f t="shared" si="18"/>
        <v>134478.88999999998</v>
      </c>
      <c r="V37" s="103">
        <f t="shared" si="30"/>
        <v>230343.11000000002</v>
      </c>
      <c r="W37" s="103">
        <f t="shared" si="30"/>
        <v>0</v>
      </c>
      <c r="X37" s="103">
        <f t="shared" si="19"/>
        <v>230343.11000000002</v>
      </c>
      <c r="Y37" s="103">
        <f t="shared" si="31"/>
        <v>17714425.740000002</v>
      </c>
      <c r="Z37" s="103">
        <f t="shared" si="31"/>
        <v>0</v>
      </c>
      <c r="AA37" s="103">
        <f t="shared" si="20"/>
        <v>17714425.740000002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11615126.649999999</v>
      </c>
      <c r="AF37" s="103">
        <f t="shared" si="33"/>
        <v>0</v>
      </c>
      <c r="AG37" s="103">
        <f t="shared" si="22"/>
        <v>11615126.649999999</v>
      </c>
      <c r="AH37" s="103">
        <f t="shared" si="34"/>
        <v>589037.75</v>
      </c>
      <c r="AI37" s="103">
        <f t="shared" si="34"/>
        <v>0</v>
      </c>
      <c r="AJ37" s="109">
        <f t="shared" si="23"/>
        <v>589037.75</v>
      </c>
    </row>
    <row r="38" spans="1:36" ht="15.95" customHeight="1" thickTop="1" thickBot="1" x14ac:dyDescent="0.25">
      <c r="A38" s="52" t="s">
        <v>102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109</v>
      </c>
      <c r="B39" s="76">
        <f t="shared" si="11"/>
        <v>0</v>
      </c>
      <c r="C39" s="76">
        <f t="shared" si="12"/>
        <v>51581813.75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51581813.75</v>
      </c>
      <c r="L39" s="103">
        <f t="shared" si="15"/>
        <v>51581813.75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123</v>
      </c>
      <c r="B40" s="76">
        <f t="shared" si="11"/>
        <v>8933691.6500000004</v>
      </c>
      <c r="C40" s="76">
        <f t="shared" si="12"/>
        <v>9943.0300000000007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0</v>
      </c>
      <c r="H40" s="103">
        <f t="shared" si="25"/>
        <v>0</v>
      </c>
      <c r="I40" s="103">
        <f t="shared" si="14"/>
        <v>0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933190.72</v>
      </c>
      <c r="Q40" s="103">
        <f t="shared" si="28"/>
        <v>0</v>
      </c>
      <c r="R40" s="103">
        <f t="shared" si="17"/>
        <v>933190.72</v>
      </c>
      <c r="S40" s="103">
        <f t="shared" si="29"/>
        <v>300000.36</v>
      </c>
      <c r="T40" s="103">
        <f t="shared" si="29"/>
        <v>0</v>
      </c>
      <c r="U40" s="103">
        <f t="shared" si="18"/>
        <v>300000.36</v>
      </c>
      <c r="V40" s="103">
        <f t="shared" si="30"/>
        <v>44233.7</v>
      </c>
      <c r="W40" s="103">
        <f t="shared" si="30"/>
        <v>0</v>
      </c>
      <c r="X40" s="103">
        <f t="shared" si="19"/>
        <v>44233.7</v>
      </c>
      <c r="Y40" s="103">
        <f t="shared" si="31"/>
        <v>5870366.5899999999</v>
      </c>
      <c r="Z40" s="103">
        <f t="shared" si="31"/>
        <v>9943.0300000000007</v>
      </c>
      <c r="AA40" s="103">
        <f t="shared" si="20"/>
        <v>5880309.6200000001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409030.3</v>
      </c>
      <c r="AF40" s="103">
        <f t="shared" si="33"/>
        <v>0</v>
      </c>
      <c r="AG40" s="103">
        <f t="shared" si="22"/>
        <v>409030.3</v>
      </c>
      <c r="AH40" s="103">
        <f t="shared" si="34"/>
        <v>1376869.98</v>
      </c>
      <c r="AI40" s="103">
        <f t="shared" si="34"/>
        <v>0</v>
      </c>
      <c r="AJ40" s="109">
        <f t="shared" si="23"/>
        <v>1376869.98</v>
      </c>
    </row>
    <row r="41" spans="1:36" ht="15.95" customHeight="1" thickTop="1" thickBot="1" x14ac:dyDescent="0.25">
      <c r="A41" s="52" t="s">
        <v>118</v>
      </c>
      <c r="B41" s="76">
        <f t="shared" si="11"/>
        <v>22809098.610000003</v>
      </c>
      <c r="C41" s="76">
        <f t="shared" si="12"/>
        <v>439589.04</v>
      </c>
      <c r="D41" s="103">
        <f t="shared" si="24"/>
        <v>0</v>
      </c>
      <c r="E41" s="103">
        <f t="shared" si="24"/>
        <v>0</v>
      </c>
      <c r="F41" s="103">
        <f t="shared" si="13"/>
        <v>0</v>
      </c>
      <c r="G41" s="103">
        <f t="shared" si="25"/>
        <v>15348728.23</v>
      </c>
      <c r="H41" s="103">
        <f t="shared" si="25"/>
        <v>0</v>
      </c>
      <c r="I41" s="103">
        <f t="shared" si="14"/>
        <v>15348728.23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6735887.1600000001</v>
      </c>
      <c r="Q41" s="103">
        <f t="shared" si="28"/>
        <v>401089.77</v>
      </c>
      <c r="R41" s="103">
        <f t="shared" si="17"/>
        <v>7136976.9299999997</v>
      </c>
      <c r="S41" s="103">
        <f t="shared" si="29"/>
        <v>408691.31999999995</v>
      </c>
      <c r="T41" s="103">
        <f t="shared" si="29"/>
        <v>0</v>
      </c>
      <c r="U41" s="103">
        <f t="shared" si="18"/>
        <v>408691.31999999995</v>
      </c>
      <c r="V41" s="103">
        <f t="shared" si="30"/>
        <v>5872.05</v>
      </c>
      <c r="W41" s="103">
        <f t="shared" si="30"/>
        <v>0</v>
      </c>
      <c r="X41" s="103">
        <f t="shared" si="19"/>
        <v>5872.05</v>
      </c>
      <c r="Y41" s="103">
        <f t="shared" si="31"/>
        <v>0</v>
      </c>
      <c r="Z41" s="103">
        <f t="shared" si="31"/>
        <v>29728.2</v>
      </c>
      <c r="AA41" s="103">
        <f t="shared" si="20"/>
        <v>29728.2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3452.91</v>
      </c>
      <c r="AF41" s="103">
        <f t="shared" si="33"/>
        <v>6692.47</v>
      </c>
      <c r="AG41" s="103">
        <f t="shared" si="22"/>
        <v>10145.380000000001</v>
      </c>
      <c r="AH41" s="103">
        <f t="shared" si="34"/>
        <v>306466.94</v>
      </c>
      <c r="AI41" s="103">
        <f t="shared" si="34"/>
        <v>2078.6</v>
      </c>
      <c r="AJ41" s="109">
        <f t="shared" si="23"/>
        <v>308545.53999999998</v>
      </c>
    </row>
    <row r="42" spans="1:36" ht="15.95" customHeight="1" thickTop="1" thickBot="1" x14ac:dyDescent="0.25">
      <c r="A42" s="52" t="s">
        <v>120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163</v>
      </c>
      <c r="B43" s="76">
        <f t="shared" si="11"/>
        <v>1652327.26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1652327.26</v>
      </c>
      <c r="AF43" s="103">
        <f t="shared" si="33"/>
        <v>0</v>
      </c>
      <c r="AG43" s="103">
        <f t="shared" si="22"/>
        <v>1652327.26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105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103</v>
      </c>
      <c r="B45" s="76">
        <f t="shared" si="11"/>
        <v>2767656.23</v>
      </c>
      <c r="C45" s="76">
        <f t="shared" si="12"/>
        <v>39549549.380000003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2364927.4300000002</v>
      </c>
      <c r="H45" s="103">
        <f t="shared" si="25"/>
        <v>0</v>
      </c>
      <c r="I45" s="103">
        <f t="shared" si="14"/>
        <v>2364927.4300000002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39549549.380000003</v>
      </c>
      <c r="AD45" s="110">
        <f t="shared" si="21"/>
        <v>39549549.380000003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402728.8</v>
      </c>
      <c r="AI45" s="103">
        <f t="shared" si="34"/>
        <v>0</v>
      </c>
      <c r="AJ45" s="109">
        <f t="shared" si="23"/>
        <v>402728.8</v>
      </c>
    </row>
    <row r="46" spans="1:36" ht="15.95" customHeight="1" thickTop="1" thickBot="1" x14ac:dyDescent="0.25">
      <c r="A46" s="52" t="s">
        <v>110</v>
      </c>
      <c r="B46" s="76">
        <f t="shared" si="11"/>
        <v>48595571.740000002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46333934</v>
      </c>
      <c r="H46" s="103">
        <f t="shared" si="25"/>
        <v>0</v>
      </c>
      <c r="I46" s="103">
        <f t="shared" si="14"/>
        <v>46333934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2261637.7400000002</v>
      </c>
      <c r="AF46" s="103">
        <f t="shared" si="33"/>
        <v>0</v>
      </c>
      <c r="AG46" s="103">
        <f t="shared" si="22"/>
        <v>2261637.7400000002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6623092352.6799974</v>
      </c>
      <c r="C47" s="66">
        <f t="shared" ref="C47:AI47" si="35">SUM(C9:C46)</f>
        <v>4045905156.2700005</v>
      </c>
      <c r="D47" s="66">
        <f t="shared" si="35"/>
        <v>50936287.850000009</v>
      </c>
      <c r="E47" s="66">
        <f t="shared" si="35"/>
        <v>51718.64</v>
      </c>
      <c r="F47" s="66">
        <f t="shared" si="35"/>
        <v>50988006.49000001</v>
      </c>
      <c r="G47" s="66">
        <f t="shared" si="35"/>
        <v>636033472.48000002</v>
      </c>
      <c r="H47" s="66">
        <f t="shared" si="35"/>
        <v>875534882.39999986</v>
      </c>
      <c r="I47" s="66">
        <f t="shared" si="35"/>
        <v>1511568354.8800001</v>
      </c>
      <c r="J47" s="66">
        <f t="shared" si="35"/>
        <v>1568197.13</v>
      </c>
      <c r="K47" s="66">
        <f t="shared" si="35"/>
        <v>2753037287.0599999</v>
      </c>
      <c r="L47" s="66">
        <f t="shared" si="35"/>
        <v>2754605484.1900001</v>
      </c>
      <c r="M47" s="66">
        <f t="shared" si="35"/>
        <v>97003872.88000001</v>
      </c>
      <c r="N47" s="66">
        <f t="shared" si="35"/>
        <v>4300885.8100000005</v>
      </c>
      <c r="O47" s="66">
        <f t="shared" si="35"/>
        <v>101304758.69000003</v>
      </c>
      <c r="P47" s="66">
        <f t="shared" si="35"/>
        <v>2387984714.4499998</v>
      </c>
      <c r="Q47" s="66">
        <f t="shared" si="35"/>
        <v>208666913.31999999</v>
      </c>
      <c r="R47" s="66">
        <f t="shared" si="35"/>
        <v>2596651627.7699995</v>
      </c>
      <c r="S47" s="66">
        <f t="shared" si="35"/>
        <v>44871025.68999999</v>
      </c>
      <c r="T47" s="66">
        <f t="shared" si="35"/>
        <v>0.95</v>
      </c>
      <c r="U47" s="66">
        <f t="shared" si="35"/>
        <v>44871026.639999993</v>
      </c>
      <c r="V47" s="66">
        <f t="shared" si="35"/>
        <v>101354460.01000001</v>
      </c>
      <c r="W47" s="66">
        <f t="shared" si="35"/>
        <v>6428822.5899999999</v>
      </c>
      <c r="X47" s="66">
        <f t="shared" si="35"/>
        <v>107783282.60000001</v>
      </c>
      <c r="Y47" s="66">
        <f t="shared" si="35"/>
        <v>2677572784.5999999</v>
      </c>
      <c r="Z47" s="66">
        <f t="shared" si="35"/>
        <v>11246533.460000001</v>
      </c>
      <c r="AA47" s="66">
        <f t="shared" si="35"/>
        <v>2688819318.0599995</v>
      </c>
      <c r="AB47" s="66">
        <f t="shared" si="35"/>
        <v>0</v>
      </c>
      <c r="AC47" s="66">
        <f t="shared" si="35"/>
        <v>39549549.380000003</v>
      </c>
      <c r="AD47" s="66">
        <f t="shared" si="35"/>
        <v>39549549.380000003</v>
      </c>
      <c r="AE47" s="66">
        <f t="shared" si="35"/>
        <v>208663110.58000004</v>
      </c>
      <c r="AF47" s="66">
        <f t="shared" si="35"/>
        <v>120690677.03</v>
      </c>
      <c r="AG47" s="66">
        <f t="shared" si="35"/>
        <v>329353787.6099999</v>
      </c>
      <c r="AH47" s="66">
        <f t="shared" si="35"/>
        <v>417104427.00999999</v>
      </c>
      <c r="AI47" s="66">
        <f t="shared" si="35"/>
        <v>26397885.630000003</v>
      </c>
      <c r="AJ47" s="109">
        <f>SUM(AH47:AI47)</f>
        <v>443502312.63999999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4">
        <f>(C47/B50*100)</f>
        <v>37.922074242457889</v>
      </c>
      <c r="C49" s="194"/>
      <c r="D49" s="194">
        <f>(E47/D50*100)</f>
        <v>0.10143295170824786</v>
      </c>
      <c r="E49" s="194"/>
      <c r="F49" s="36"/>
      <c r="G49" s="194">
        <f>(H47/G50*100)</f>
        <v>57.9222818189725</v>
      </c>
      <c r="H49" s="194"/>
      <c r="I49" s="36"/>
      <c r="J49" s="194">
        <f>(K47/J50*100)</f>
        <v>99.943069991728379</v>
      </c>
      <c r="K49" s="194"/>
      <c r="L49" s="36"/>
      <c r="M49" s="194">
        <f>(N47/M50*100)</f>
        <v>4.2454923792484678</v>
      </c>
      <c r="N49" s="194"/>
      <c r="O49" s="36"/>
      <c r="P49" s="194">
        <f>(Q47/P50*100)</f>
        <v>8.0359995575995988</v>
      </c>
      <c r="Q49" s="194"/>
      <c r="R49" s="36"/>
      <c r="S49" s="194">
        <f>(T47/S50*100)</f>
        <v>2.1171791045073357E-6</v>
      </c>
      <c r="T49" s="194"/>
      <c r="U49" s="36"/>
      <c r="V49" s="194">
        <f>(W47/V50*100)</f>
        <v>5.9645822941376991</v>
      </c>
      <c r="W49" s="194"/>
      <c r="X49" s="36"/>
      <c r="Y49" s="194">
        <f>(Z47/Y50*100)</f>
        <v>0.41827033093895072</v>
      </c>
      <c r="Z49" s="194"/>
      <c r="AA49" s="36"/>
      <c r="AB49" s="194">
        <f>(AC47/AB50*100)</f>
        <v>100</v>
      </c>
      <c r="AC49" s="194"/>
      <c r="AD49" s="36"/>
      <c r="AE49" s="194">
        <f>(AF47/AE50*100)</f>
        <v>36.64469077638612</v>
      </c>
      <c r="AF49" s="194"/>
      <c r="AG49" s="36"/>
      <c r="AH49" s="194">
        <f>(AI47/AH50*100)</f>
        <v>5.9521415960298985</v>
      </c>
      <c r="AI49" s="194"/>
      <c r="AJ49" s="36"/>
    </row>
    <row r="50" spans="1:36" x14ac:dyDescent="0.2">
      <c r="A50" s="5" t="s">
        <v>39</v>
      </c>
      <c r="B50" s="192">
        <f>(B47+C47)</f>
        <v>10668997508.949997</v>
      </c>
      <c r="C50" s="193"/>
      <c r="D50" s="192">
        <f>(D47+E47)</f>
        <v>50988006.49000001</v>
      </c>
      <c r="E50" s="193"/>
      <c r="F50" s="37"/>
      <c r="G50" s="192">
        <f>(G47+H47)</f>
        <v>1511568354.8799999</v>
      </c>
      <c r="H50" s="193"/>
      <c r="I50" s="37"/>
      <c r="J50" s="192">
        <f>(J47+K47)</f>
        <v>2754605484.1900001</v>
      </c>
      <c r="K50" s="193"/>
      <c r="L50" s="37"/>
      <c r="M50" s="192">
        <f>(M47+N47)</f>
        <v>101304758.69000001</v>
      </c>
      <c r="N50" s="193"/>
      <c r="O50" s="37"/>
      <c r="P50" s="192">
        <f>(P47+Q47)</f>
        <v>2596651627.77</v>
      </c>
      <c r="Q50" s="193"/>
      <c r="R50" s="37"/>
      <c r="S50" s="192">
        <f>(S47+T47)</f>
        <v>44871026.639999993</v>
      </c>
      <c r="T50" s="193"/>
      <c r="U50" s="37"/>
      <c r="V50" s="192">
        <f>(V47+W47)</f>
        <v>107783282.60000001</v>
      </c>
      <c r="W50" s="193"/>
      <c r="X50" s="37"/>
      <c r="Y50" s="192">
        <f>(Y47+Z47)</f>
        <v>2688819318.0599999</v>
      </c>
      <c r="Z50" s="193"/>
      <c r="AA50" s="37"/>
      <c r="AB50" s="192">
        <f>(AB47+AC47)</f>
        <v>39549549.380000003</v>
      </c>
      <c r="AC50" s="193"/>
      <c r="AD50" s="37"/>
      <c r="AE50" s="192">
        <f>(AE47+AF47)</f>
        <v>329353787.61000001</v>
      </c>
      <c r="AF50" s="193"/>
      <c r="AG50" s="37"/>
      <c r="AH50" s="192">
        <f>(AH47+AI47)</f>
        <v>443502312.63999999</v>
      </c>
      <c r="AI50" s="193"/>
      <c r="AJ50" s="37"/>
    </row>
    <row r="51" spans="1:36" x14ac:dyDescent="0.2">
      <c r="A51" s="5" t="s">
        <v>40</v>
      </c>
      <c r="B51" s="194">
        <f>SUM(D51:AI51)</f>
        <v>100.00000000000001</v>
      </c>
      <c r="C51" s="193"/>
      <c r="D51" s="194">
        <f>(D50/B50*100)</f>
        <v>0.47790813004902516</v>
      </c>
      <c r="E51" s="194"/>
      <c r="F51" s="36"/>
      <c r="G51" s="194">
        <f>(G50/B50*100)</f>
        <v>14.167857416893922</v>
      </c>
      <c r="H51" s="194"/>
      <c r="I51" s="36"/>
      <c r="J51" s="194">
        <f>(J50/B50*100)</f>
        <v>25.8187845847674</v>
      </c>
      <c r="K51" s="194"/>
      <c r="L51" s="36"/>
      <c r="M51" s="194">
        <f>(M50/B50*100)</f>
        <v>0.94952462595494636</v>
      </c>
      <c r="N51" s="194"/>
      <c r="O51" s="36"/>
      <c r="P51" s="194">
        <f>(P50/B50*100)</f>
        <v>24.338290693120172</v>
      </c>
      <c r="Q51" s="194"/>
      <c r="R51" s="36"/>
      <c r="S51" s="194">
        <f>(S50/B50*100)</f>
        <v>0.42057397241267169</v>
      </c>
      <c r="T51" s="194"/>
      <c r="U51" s="36"/>
      <c r="V51" s="194">
        <f>(V50/B50*100)</f>
        <v>1.0102475186593951</v>
      </c>
      <c r="W51" s="194"/>
      <c r="X51" s="36"/>
      <c r="Y51" s="194">
        <f>(Y50/B50*100)</f>
        <v>25.202174016859651</v>
      </c>
      <c r="Z51" s="194"/>
      <c r="AA51" s="36"/>
      <c r="AB51" s="194">
        <f>(AB50/B50*100)</f>
        <v>0.37069602225347525</v>
      </c>
      <c r="AC51" s="194"/>
      <c r="AD51" s="36"/>
      <c r="AE51" s="194">
        <f>(AE50/B50*100)</f>
        <v>3.0870171947618519</v>
      </c>
      <c r="AF51" s="194"/>
      <c r="AG51" s="36"/>
      <c r="AH51" s="194">
        <f>(AH50/B50*100)</f>
        <v>4.1569258242675122</v>
      </c>
      <c r="AI51" s="194"/>
      <c r="AJ51" s="36"/>
    </row>
    <row r="52" spans="1:36" x14ac:dyDescent="0.2">
      <c r="A52" s="112" t="s">
        <v>97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6" t="s">
        <v>42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</row>
    <row r="61" spans="1:36" hidden="1" x14ac:dyDescent="0.2">
      <c r="A61" s="197" t="s">
        <v>56</v>
      </c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</row>
    <row r="62" spans="1:36" hidden="1" x14ac:dyDescent="0.2">
      <c r="A62" s="198" t="s">
        <v>125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</row>
    <row r="63" spans="1:36" hidden="1" x14ac:dyDescent="0.2">
      <c r="A63" s="197" t="s">
        <v>113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1" t="s">
        <v>33</v>
      </c>
      <c r="B66" s="195" t="s">
        <v>0</v>
      </c>
      <c r="C66" s="195"/>
      <c r="D66" s="195" t="s">
        <v>12</v>
      </c>
      <c r="E66" s="195"/>
      <c r="F66" s="159"/>
      <c r="G66" s="195" t="s">
        <v>13</v>
      </c>
      <c r="H66" s="195"/>
      <c r="I66" s="159"/>
      <c r="J66" s="195" t="s">
        <v>14</v>
      </c>
      <c r="K66" s="195"/>
      <c r="L66" s="159"/>
      <c r="M66" s="195" t="s">
        <v>15</v>
      </c>
      <c r="N66" s="195"/>
      <c r="O66" s="159"/>
      <c r="P66" s="195" t="s">
        <v>27</v>
      </c>
      <c r="Q66" s="195"/>
      <c r="R66" s="159"/>
      <c r="S66" s="195" t="s">
        <v>35</v>
      </c>
      <c r="T66" s="195"/>
      <c r="U66" s="159"/>
      <c r="V66" s="195" t="s">
        <v>16</v>
      </c>
      <c r="W66" s="195"/>
      <c r="X66" s="159"/>
      <c r="Y66" s="195" t="s">
        <v>68</v>
      </c>
      <c r="Z66" s="195"/>
      <c r="AA66" s="159"/>
      <c r="AB66" s="195" t="s">
        <v>34</v>
      </c>
      <c r="AC66" s="195"/>
      <c r="AD66" s="159"/>
      <c r="AE66" s="195" t="s">
        <v>17</v>
      </c>
      <c r="AF66" s="195"/>
      <c r="AG66" s="159"/>
      <c r="AH66" s="195" t="s">
        <v>18</v>
      </c>
      <c r="AI66" s="195"/>
      <c r="AJ66" s="74"/>
    </row>
    <row r="67" spans="1:36" ht="25.5" hidden="1" thickTop="1" thickBot="1" x14ac:dyDescent="0.25">
      <c r="A67" s="200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90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hidden="1" customHeight="1" thickTop="1" thickBot="1" x14ac:dyDescent="0.25">
      <c r="A69" s="52" t="s">
        <v>122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hidden="1" customHeight="1" thickTop="1" thickBot="1" x14ac:dyDescent="0.25">
      <c r="A70" s="52" t="s">
        <v>99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hidden="1" customHeight="1" thickTop="1" thickBot="1" x14ac:dyDescent="0.25">
      <c r="A71" s="52" t="s">
        <v>96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25">
      <c r="A72" s="52" t="s">
        <v>91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hidden="1" customHeight="1" thickTop="1" thickBot="1" x14ac:dyDescent="0.25">
      <c r="A73" s="52" t="s">
        <v>88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hidden="1" customHeight="1" thickTop="1" thickBot="1" x14ac:dyDescent="0.25">
      <c r="A74" s="52" t="s">
        <v>93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hidden="1" customHeight="1" thickTop="1" thickBot="1" x14ac:dyDescent="0.25">
      <c r="A75" s="52" t="s">
        <v>89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hidden="1" customHeight="1" thickTop="1" thickBot="1" x14ac:dyDescent="0.25">
      <c r="A77" s="52" t="s">
        <v>95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hidden="1" customHeight="1" thickTop="1" thickBot="1" x14ac:dyDescent="0.25">
      <c r="A78" s="52" t="s">
        <v>98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hidden="1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hidden="1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hidden="1" customHeight="1" thickTop="1" thickBot="1" x14ac:dyDescent="0.25">
      <c r="A83" s="52" t="s">
        <v>107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hidden="1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hidden="1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hidden="1" customHeight="1" thickTop="1" thickBot="1" x14ac:dyDescent="0.25">
      <c r="A86" s="52" t="s">
        <v>100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hidden="1" customHeight="1" thickTop="1" thickBot="1" x14ac:dyDescent="0.25">
      <c r="A87" s="52" t="s">
        <v>92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hidden="1" customHeight="1" thickTop="1" thickBot="1" x14ac:dyDescent="0.25">
      <c r="A88" s="52" t="s">
        <v>101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hidden="1" customHeight="1" thickTop="1" thickBot="1" x14ac:dyDescent="0.25">
      <c r="A89" s="51" t="s">
        <v>115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hidden="1" customHeight="1" thickTop="1" thickBot="1" x14ac:dyDescent="0.25">
      <c r="A90" s="52" t="s">
        <v>106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hidden="1" customHeight="1" thickTop="1" thickBot="1" x14ac:dyDescent="0.25">
      <c r="A92" s="52" t="s">
        <v>104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hidden="1" customHeight="1" thickTop="1" thickBot="1" x14ac:dyDescent="0.25">
      <c r="A93" s="52" t="s">
        <v>114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hidden="1" customHeight="1" thickTop="1" thickBot="1" x14ac:dyDescent="0.25">
      <c r="A94" s="52" t="s">
        <v>116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hidden="1" customHeight="1" thickTop="1" thickBot="1" x14ac:dyDescent="0.25">
      <c r="A95" s="52" t="s">
        <v>119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hidden="1" customHeight="1" thickTop="1" thickBot="1" x14ac:dyDescent="0.25">
      <c r="A96" s="52" t="s">
        <v>124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hidden="1" customHeight="1" thickTop="1" thickBot="1" x14ac:dyDescent="0.25">
      <c r="A97" s="52" t="s">
        <v>102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hidden="1" customHeight="1" thickTop="1" thickBot="1" x14ac:dyDescent="0.25">
      <c r="A98" s="51" t="s">
        <v>109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hidden="1" customHeight="1" thickTop="1" thickBot="1" x14ac:dyDescent="0.25">
      <c r="A99" s="52" t="s">
        <v>123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hidden="1" customHeight="1" thickTop="1" thickBot="1" x14ac:dyDescent="0.25">
      <c r="A100" s="52" t="s">
        <v>118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hidden="1" customHeight="1" thickTop="1" thickBot="1" x14ac:dyDescent="0.25">
      <c r="A101" s="52" t="s">
        <v>120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hidden="1" customHeight="1" thickTop="1" thickBot="1" x14ac:dyDescent="0.25">
      <c r="A102" s="52" t="s">
        <v>163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hidden="1" customHeight="1" thickTop="1" thickBot="1" x14ac:dyDescent="0.25">
      <c r="A103" s="52" t="s">
        <v>105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hidden="1" customHeight="1" thickTop="1" thickBot="1" x14ac:dyDescent="0.25">
      <c r="A104" s="52" t="s">
        <v>103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hidden="1" customHeight="1" thickTop="1" thickBot="1" x14ac:dyDescent="0.25">
      <c r="A105" s="52" t="s">
        <v>110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hidden="1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4">
        <f>(C106/B109*100)</f>
        <v>35.117874569930727</v>
      </c>
      <c r="C108" s="194"/>
      <c r="D108" s="194">
        <f>(E106/D109*100)</f>
        <v>0.13141566989343453</v>
      </c>
      <c r="E108" s="194"/>
      <c r="F108" s="36"/>
      <c r="G108" s="194">
        <f>(H106/G109*100)</f>
        <v>59.966650654883182</v>
      </c>
      <c r="H108" s="194"/>
      <c r="I108" s="36"/>
      <c r="J108" s="194">
        <f>(K106/J109*100)</f>
        <v>99.906295192312655</v>
      </c>
      <c r="K108" s="194"/>
      <c r="L108" s="36"/>
      <c r="M108" s="194">
        <f>(N106/M109*100)</f>
        <v>4.0945015965994402</v>
      </c>
      <c r="N108" s="194"/>
      <c r="O108" s="36"/>
      <c r="P108" s="194">
        <f>(Q106/P109*100)</f>
        <v>6.5613319111833723</v>
      </c>
      <c r="Q108" s="194"/>
      <c r="R108" s="36"/>
      <c r="S108" s="194">
        <f>(T106/S109*100)</f>
        <v>0</v>
      </c>
      <c r="T108" s="194"/>
      <c r="U108" s="36"/>
      <c r="V108" s="194">
        <f>(W106/V109*100)</f>
        <v>12.587124518610254</v>
      </c>
      <c r="W108" s="194"/>
      <c r="X108" s="36"/>
      <c r="Y108" s="194">
        <f>(Z106/Y109*100)</f>
        <v>0.28967475365597417</v>
      </c>
      <c r="Z108" s="194"/>
      <c r="AA108" s="36"/>
      <c r="AB108" s="194">
        <f>(AC106/AB109*100)</f>
        <v>100</v>
      </c>
      <c r="AC108" s="194"/>
      <c r="AD108" s="36"/>
      <c r="AE108" s="194">
        <f>(AF106/AE109*100)</f>
        <v>4.2672442263042845</v>
      </c>
      <c r="AF108" s="194"/>
      <c r="AG108" s="36"/>
      <c r="AH108" s="194">
        <f>(AI106/AH109*100)</f>
        <v>5.5887888492764217</v>
      </c>
      <c r="AI108" s="194"/>
      <c r="AJ108" s="36"/>
    </row>
    <row r="109" spans="1:36" hidden="1" x14ac:dyDescent="0.2">
      <c r="A109" s="5" t="s">
        <v>39</v>
      </c>
      <c r="B109" s="192">
        <f>(B106+C106)</f>
        <v>5637944336.4299984</v>
      </c>
      <c r="C109" s="193"/>
      <c r="D109" s="192">
        <f>(D106+E106)</f>
        <v>27370891.180000007</v>
      </c>
      <c r="E109" s="193"/>
      <c r="F109" s="37"/>
      <c r="G109" s="192">
        <f>(G106+H106)</f>
        <v>730442823.23000002</v>
      </c>
      <c r="H109" s="193"/>
      <c r="I109" s="37"/>
      <c r="J109" s="192">
        <f>(J106+K106)</f>
        <v>1392804405.8900001</v>
      </c>
      <c r="K109" s="193"/>
      <c r="L109" s="37"/>
      <c r="M109" s="192">
        <f>(M106+N106)</f>
        <v>55215856.110000007</v>
      </c>
      <c r="N109" s="193"/>
      <c r="O109" s="37"/>
      <c r="P109" s="192">
        <f>(P106+Q106)</f>
        <v>1571264925.5600009</v>
      </c>
      <c r="Q109" s="193"/>
      <c r="R109" s="37"/>
      <c r="S109" s="192">
        <f>(S106+T106)</f>
        <v>16729242.539999999</v>
      </c>
      <c r="T109" s="193"/>
      <c r="U109" s="37"/>
      <c r="V109" s="192">
        <f>(V106+W106)</f>
        <v>46212469.109999999</v>
      </c>
      <c r="W109" s="193"/>
      <c r="X109" s="37"/>
      <c r="Y109" s="192">
        <f>(Y106+Z106)</f>
        <v>1357869721.2499998</v>
      </c>
      <c r="Z109" s="193"/>
      <c r="AA109" s="37"/>
      <c r="AB109" s="192">
        <f>(AB106+AC106)</f>
        <v>14618396.17</v>
      </c>
      <c r="AC109" s="193"/>
      <c r="AD109" s="37"/>
      <c r="AE109" s="192">
        <f>(AE106+AF106)</f>
        <v>236999220.66</v>
      </c>
      <c r="AF109" s="193"/>
      <c r="AG109" s="37"/>
      <c r="AH109" s="192">
        <f>(AH106+AI106)</f>
        <v>188416384.72999996</v>
      </c>
      <c r="AI109" s="193"/>
      <c r="AJ109" s="37"/>
    </row>
    <row r="110" spans="1:36" hidden="1" x14ac:dyDescent="0.2">
      <c r="A110" s="5" t="s">
        <v>40</v>
      </c>
      <c r="B110" s="194">
        <f>SUM(D110:AI110)</f>
        <v>100.00000000000004</v>
      </c>
      <c r="C110" s="193"/>
      <c r="D110" s="194">
        <f>(D109/B109*100)</f>
        <v>0.48547643514571343</v>
      </c>
      <c r="E110" s="194"/>
      <c r="F110" s="36"/>
      <c r="G110" s="194">
        <f>(G109/B109*100)</f>
        <v>12.955836021831383</v>
      </c>
      <c r="H110" s="194"/>
      <c r="I110" s="36"/>
      <c r="J110" s="194">
        <f>(J109/B109*100)</f>
        <v>24.704117720536729</v>
      </c>
      <c r="K110" s="194"/>
      <c r="L110" s="36"/>
      <c r="M110" s="194">
        <f>(M109/B109*100)</f>
        <v>0.97936149800590655</v>
      </c>
      <c r="N110" s="194"/>
      <c r="O110" s="36"/>
      <c r="P110" s="194">
        <f>(P109/B109*100)</f>
        <v>27.869465035459029</v>
      </c>
      <c r="Q110" s="194"/>
      <c r="R110" s="36"/>
      <c r="S110" s="194">
        <f>(S109/B109*100)</f>
        <v>0.29672592600644793</v>
      </c>
      <c r="T110" s="194"/>
      <c r="U110" s="36"/>
      <c r="V110" s="194">
        <f>(V109/B109*100)</f>
        <v>0.81966877202732713</v>
      </c>
      <c r="W110" s="194"/>
      <c r="X110" s="36"/>
      <c r="Y110" s="194">
        <f>(Y109/B109*100)</f>
        <v>24.084482574189732</v>
      </c>
      <c r="Z110" s="194"/>
      <c r="AA110" s="36"/>
      <c r="AB110" s="194">
        <f>(AB109/B109*100)</f>
        <v>0.25928592582126331</v>
      </c>
      <c r="AC110" s="194"/>
      <c r="AD110" s="36"/>
      <c r="AE110" s="194">
        <f>(AE109/B109*100)</f>
        <v>4.2036459836719535</v>
      </c>
      <c r="AF110" s="194"/>
      <c r="AG110" s="36"/>
      <c r="AH110" s="194">
        <f>(AH109/B109*100)</f>
        <v>3.3419341073045619</v>
      </c>
      <c r="AI110" s="194"/>
      <c r="AJ110" s="36"/>
    </row>
    <row r="111" spans="1:36" hidden="1" x14ac:dyDescent="0.2">
      <c r="A111" s="112" t="s">
        <v>97</v>
      </c>
      <c r="D111" s="41"/>
    </row>
    <row r="112" spans="1:36" hidden="1" x14ac:dyDescent="0.2">
      <c r="A112" s="163"/>
      <c r="B112" s="163"/>
      <c r="C112" s="178"/>
      <c r="D112" s="163"/>
      <c r="E112" s="163"/>
      <c r="F112" s="163"/>
      <c r="G112" s="163"/>
    </row>
    <row r="113" spans="1:36" x14ac:dyDescent="0.2">
      <c r="A113" s="163"/>
      <c r="B113" s="163"/>
      <c r="C113" s="41"/>
    </row>
    <row r="114" spans="1:36" x14ac:dyDescent="0.2">
      <c r="A114" s="112"/>
      <c r="D114" s="41"/>
    </row>
    <row r="115" spans="1:36" x14ac:dyDescent="0.2">
      <c r="A115" s="112"/>
      <c r="D115" s="41"/>
    </row>
    <row r="116" spans="1:36" x14ac:dyDescent="0.2">
      <c r="A116" s="112"/>
      <c r="D116" s="41"/>
    </row>
    <row r="117" spans="1:36" x14ac:dyDescent="0.2">
      <c r="A117" s="112"/>
      <c r="D117" s="41"/>
    </row>
    <row r="118" spans="1:36" ht="12" customHeight="1" x14ac:dyDescent="0.2"/>
    <row r="119" spans="1:36" ht="20.25" x14ac:dyDescent="0.3">
      <c r="A119" s="196" t="s">
        <v>42</v>
      </c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</row>
    <row r="120" spans="1:36" x14ac:dyDescent="0.2">
      <c r="A120" s="197" t="s">
        <v>56</v>
      </c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</row>
    <row r="121" spans="1:36" x14ac:dyDescent="0.2">
      <c r="A121" s="199" t="s">
        <v>126</v>
      </c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</row>
    <row r="122" spans="1:36" x14ac:dyDescent="0.2">
      <c r="A122" s="197" t="s">
        <v>113</v>
      </c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</row>
    <row r="123" spans="1:36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thickBot="1" x14ac:dyDescent="0.25"/>
    <row r="125" spans="1:36" ht="22.5" customHeight="1" thickTop="1" thickBot="1" x14ac:dyDescent="0.25">
      <c r="A125" s="191" t="s">
        <v>33</v>
      </c>
      <c r="B125" s="195" t="s">
        <v>0</v>
      </c>
      <c r="C125" s="195"/>
      <c r="D125" s="195" t="s">
        <v>12</v>
      </c>
      <c r="E125" s="195"/>
      <c r="F125" s="159"/>
      <c r="G125" s="195" t="s">
        <v>13</v>
      </c>
      <c r="H125" s="195"/>
      <c r="I125" s="159"/>
      <c r="J125" s="195" t="s">
        <v>14</v>
      </c>
      <c r="K125" s="195"/>
      <c r="L125" s="159"/>
      <c r="M125" s="195" t="s">
        <v>15</v>
      </c>
      <c r="N125" s="195"/>
      <c r="O125" s="159"/>
      <c r="P125" s="195" t="s">
        <v>27</v>
      </c>
      <c r="Q125" s="195"/>
      <c r="R125" s="159"/>
      <c r="S125" s="195" t="s">
        <v>35</v>
      </c>
      <c r="T125" s="195"/>
      <c r="U125" s="159"/>
      <c r="V125" s="195" t="s">
        <v>16</v>
      </c>
      <c r="W125" s="195"/>
      <c r="X125" s="159"/>
      <c r="Y125" s="195" t="s">
        <v>68</v>
      </c>
      <c r="Z125" s="195"/>
      <c r="AA125" s="159"/>
      <c r="AB125" s="195" t="s">
        <v>34</v>
      </c>
      <c r="AC125" s="195"/>
      <c r="AD125" s="159"/>
      <c r="AE125" s="195" t="s">
        <v>17</v>
      </c>
      <c r="AF125" s="195"/>
      <c r="AG125" s="159"/>
      <c r="AH125" s="195" t="s">
        <v>18</v>
      </c>
      <c r="AI125" s="195"/>
      <c r="AJ125" s="74"/>
    </row>
    <row r="126" spans="1:36" ht="25.5" thickTop="1" thickBot="1" x14ac:dyDescent="0.25">
      <c r="A126" s="200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customHeight="1" thickTop="1" thickBot="1" x14ac:dyDescent="0.25">
      <c r="A127" s="103" t="s">
        <v>90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5" customHeight="1" thickTop="1" thickBot="1" x14ac:dyDescent="0.25">
      <c r="A128" s="52" t="s">
        <v>122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5" customHeight="1" thickTop="1" thickBot="1" x14ac:dyDescent="0.25">
      <c r="A129" s="52" t="s">
        <v>99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5" customHeight="1" thickTop="1" thickBot="1" x14ac:dyDescent="0.25">
      <c r="A130" s="52" t="s">
        <v>96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5" customHeight="1" thickTop="1" thickBot="1" x14ac:dyDescent="0.25">
      <c r="A131" s="52" t="s">
        <v>91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5" customHeight="1" thickTop="1" thickBot="1" x14ac:dyDescent="0.25">
      <c r="A132" s="52" t="s">
        <v>88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5" customHeight="1" thickTop="1" thickBot="1" x14ac:dyDescent="0.25">
      <c r="A133" s="52" t="s">
        <v>93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5" customHeight="1" thickTop="1" thickBot="1" x14ac:dyDescent="0.25">
      <c r="A134" s="52" t="s">
        <v>89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5" customHeight="1" thickTop="1" thickBot="1" x14ac:dyDescent="0.25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5" customHeight="1" thickTop="1" thickBot="1" x14ac:dyDescent="0.25">
      <c r="A136" s="52" t="s">
        <v>95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5" customHeight="1" thickTop="1" thickBot="1" x14ac:dyDescent="0.25">
      <c r="A137" s="52" t="s">
        <v>98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5" customHeight="1" thickTop="1" thickBot="1" x14ac:dyDescent="0.25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5" customHeight="1" thickTop="1" thickBot="1" x14ac:dyDescent="0.25">
      <c r="A139" s="52" t="s">
        <v>85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5" customHeight="1" thickTop="1" thickBot="1" x14ac:dyDescent="0.25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5" customHeight="1" thickTop="1" thickBot="1" x14ac:dyDescent="0.25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5" customHeight="1" thickTop="1" thickBot="1" x14ac:dyDescent="0.25">
      <c r="A142" s="52" t="s">
        <v>107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5" customHeight="1" thickTop="1" thickBot="1" x14ac:dyDescent="0.25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5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5" customHeight="1" thickTop="1" thickBot="1" x14ac:dyDescent="0.25">
      <c r="A145" s="52" t="s">
        <v>100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5" customHeight="1" thickTop="1" thickBot="1" x14ac:dyDescent="0.25">
      <c r="A146" s="52" t="s">
        <v>92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5" customHeight="1" thickTop="1" thickBot="1" x14ac:dyDescent="0.25">
      <c r="A147" s="52" t="s">
        <v>101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5" customHeight="1" thickTop="1" thickBot="1" x14ac:dyDescent="0.25">
      <c r="A148" s="51" t="s">
        <v>115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5" customHeight="1" thickTop="1" thickBot="1" x14ac:dyDescent="0.25">
      <c r="A149" s="52" t="s">
        <v>106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5" customHeight="1" thickTop="1" thickBot="1" x14ac:dyDescent="0.25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5" customHeight="1" thickTop="1" thickBot="1" x14ac:dyDescent="0.25">
      <c r="A151" s="52" t="s">
        <v>104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5" customHeight="1" thickTop="1" thickBot="1" x14ac:dyDescent="0.25">
      <c r="A152" s="52" t="s">
        <v>114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5" customHeight="1" thickTop="1" thickBot="1" x14ac:dyDescent="0.25">
      <c r="A153" s="52" t="s">
        <v>116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5" customHeight="1" thickTop="1" thickBot="1" x14ac:dyDescent="0.25">
      <c r="A154" s="52" t="s">
        <v>119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5" customHeight="1" thickTop="1" thickBot="1" x14ac:dyDescent="0.25">
      <c r="A155" s="52" t="s">
        <v>124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5" customHeight="1" thickTop="1" thickBot="1" x14ac:dyDescent="0.25">
      <c r="A156" s="52" t="s">
        <v>102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5" customHeight="1" thickTop="1" thickBot="1" x14ac:dyDescent="0.25">
      <c r="A157" s="51" t="s">
        <v>109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5" customHeight="1" thickTop="1" thickBot="1" x14ac:dyDescent="0.25">
      <c r="A158" s="52" t="s">
        <v>123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5" customHeight="1" thickTop="1" thickBot="1" x14ac:dyDescent="0.25">
      <c r="A159" s="52" t="s">
        <v>118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5" customHeight="1" thickTop="1" thickBot="1" x14ac:dyDescent="0.25">
      <c r="A160" s="52" t="s">
        <v>120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5" customHeight="1" thickTop="1" thickBot="1" x14ac:dyDescent="0.25">
      <c r="A161" s="52" t="s">
        <v>163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5" customHeight="1" thickTop="1" thickBot="1" x14ac:dyDescent="0.25">
      <c r="A162" s="52" t="s">
        <v>105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5" customHeight="1" thickTop="1" thickBot="1" x14ac:dyDescent="0.25">
      <c r="A163" s="52" t="s">
        <v>103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5" customHeight="1" thickTop="1" thickBot="1" x14ac:dyDescent="0.25">
      <c r="A164" s="52" t="s">
        <v>110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thickTop="1" thickBot="1" x14ac:dyDescent="0.25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5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x14ac:dyDescent="0.2">
      <c r="A167" s="5" t="s">
        <v>38</v>
      </c>
      <c r="B167" s="194">
        <f>(C165/B168*100)</f>
        <v>41.064541857051644</v>
      </c>
      <c r="C167" s="194"/>
      <c r="D167" s="194">
        <f>(E165/D168*100)</f>
        <v>6.668468944355592E-2</v>
      </c>
      <c r="E167" s="194"/>
      <c r="F167" s="36"/>
      <c r="G167" s="194">
        <f>(H165/G168*100)</f>
        <v>56.0105602278581</v>
      </c>
      <c r="H167" s="194"/>
      <c r="I167" s="36"/>
      <c r="J167" s="194">
        <f>(K165/J168*100)</f>
        <v>99.980682021464659</v>
      </c>
      <c r="K167" s="194"/>
      <c r="L167" s="36"/>
      <c r="M167" s="194">
        <f>(N165/M168*100)</f>
        <v>4.4263837622492597</v>
      </c>
      <c r="N167" s="194"/>
      <c r="O167" s="36"/>
      <c r="P167" s="194">
        <f>(Q165/P168*100)</f>
        <v>10.295726102402583</v>
      </c>
      <c r="Q167" s="194"/>
      <c r="R167" s="36"/>
      <c r="S167" s="194">
        <f>(T165/S168*100)</f>
        <v>3.3757632303063538E-6</v>
      </c>
      <c r="T167" s="194"/>
      <c r="U167" s="36"/>
      <c r="V167" s="194">
        <f>(W165/V168*100)</f>
        <v>0.99397998062734383</v>
      </c>
      <c r="W167" s="194"/>
      <c r="X167" s="36"/>
      <c r="Y167" s="194">
        <f>(Z165/Y168*100)</f>
        <v>0.5494669150152639</v>
      </c>
      <c r="Z167" s="194"/>
      <c r="AA167" s="36"/>
      <c r="AB167" s="194">
        <f>(AC165/AB168*100)</f>
        <v>100</v>
      </c>
      <c r="AC167" s="194"/>
      <c r="AD167" s="36"/>
      <c r="AE167" s="194">
        <f>(AF165/AE168*100)</f>
        <v>119.73131932919534</v>
      </c>
      <c r="AF167" s="194"/>
      <c r="AG167" s="36"/>
      <c r="AH167" s="194">
        <f>(AI165/AH168*100)</f>
        <v>6.2205280628410362</v>
      </c>
      <c r="AI167" s="194"/>
      <c r="AJ167" s="36"/>
    </row>
    <row r="168" spans="1:40" x14ac:dyDescent="0.2">
      <c r="A168" s="5" t="s">
        <v>39</v>
      </c>
      <c r="B168" s="192">
        <f>(B165+C165)</f>
        <v>5031053172.5199995</v>
      </c>
      <c r="C168" s="193"/>
      <c r="D168" s="192">
        <f>(D165+E165)</f>
        <v>23617115.310000002</v>
      </c>
      <c r="E168" s="193"/>
      <c r="F168" s="37"/>
      <c r="G168" s="192">
        <f>(G165+H165)</f>
        <v>781125531.64999986</v>
      </c>
      <c r="H168" s="193"/>
      <c r="I168" s="37"/>
      <c r="J168" s="192">
        <f>(J165+K165)</f>
        <v>1361801078.3</v>
      </c>
      <c r="K168" s="193"/>
      <c r="L168" s="37"/>
      <c r="M168" s="192">
        <f>(M165+N165)</f>
        <v>46088902.580000006</v>
      </c>
      <c r="N168" s="193"/>
      <c r="O168" s="37"/>
      <c r="P168" s="192">
        <f>(P165+Q165)</f>
        <v>1025386702.2099999</v>
      </c>
      <c r="Q168" s="193"/>
      <c r="R168" s="37"/>
      <c r="S168" s="192">
        <f>(S165+T165)</f>
        <v>28141784.100000001</v>
      </c>
      <c r="T168" s="193"/>
      <c r="U168" s="37"/>
      <c r="V168" s="192">
        <f>(V165+W165)</f>
        <v>61570813.49000001</v>
      </c>
      <c r="W168" s="193"/>
      <c r="X168" s="37"/>
      <c r="Y168" s="192">
        <f>(Y165+Z165)</f>
        <v>1330949596.8099999</v>
      </c>
      <c r="Z168" s="193"/>
      <c r="AA168" s="37"/>
      <c r="AB168" s="192">
        <f>(AB165+AC165)</f>
        <v>24931153.210000001</v>
      </c>
      <c r="AC168" s="193"/>
      <c r="AD168" s="37"/>
      <c r="AE168" s="192">
        <f>(AE165+AF165)</f>
        <v>92354566.950000003</v>
      </c>
      <c r="AF168" s="193"/>
      <c r="AG168" s="37"/>
      <c r="AH168" s="192">
        <f>(AH165+AI165)</f>
        <v>255085927.90999994</v>
      </c>
      <c r="AI168" s="193"/>
      <c r="AJ168" s="37"/>
    </row>
    <row r="169" spans="1:40" x14ac:dyDescent="0.2">
      <c r="A169" s="5" t="s">
        <v>40</v>
      </c>
      <c r="B169" s="194">
        <f>SUM(D169:AI169)</f>
        <v>100.00000000000001</v>
      </c>
      <c r="C169" s="193"/>
      <c r="D169" s="194">
        <f>(D168/B168*100)</f>
        <v>0.46942686749960238</v>
      </c>
      <c r="E169" s="194"/>
      <c r="F169" s="36"/>
      <c r="G169" s="194">
        <f>(G168/B168*100)</f>
        <v>15.526083801232071</v>
      </c>
      <c r="H169" s="194"/>
      <c r="I169" s="36"/>
      <c r="J169" s="194">
        <f>(J168/B168*100)</f>
        <v>27.067912653721542</v>
      </c>
      <c r="K169" s="194"/>
      <c r="L169" s="36"/>
      <c r="M169" s="194">
        <f>(M168/B168*100)</f>
        <v>0.91608856037819575</v>
      </c>
      <c r="N169" s="194"/>
      <c r="O169" s="36"/>
      <c r="P169" s="194">
        <f>(P168/B168*100)</f>
        <v>20.381154145035502</v>
      </c>
      <c r="Q169" s="194"/>
      <c r="R169" s="36"/>
      <c r="S169" s="194">
        <f>(S168/B168*100)</f>
        <v>0.55936169098177291</v>
      </c>
      <c r="T169" s="194"/>
      <c r="U169" s="36"/>
      <c r="V169" s="194">
        <f>(V168/B168*100)</f>
        <v>1.2238155984179326</v>
      </c>
      <c r="W169" s="194"/>
      <c r="X169" s="36"/>
      <c r="Y169" s="194">
        <f>(Y168/B168*100)</f>
        <v>26.454691516276341</v>
      </c>
      <c r="Z169" s="194"/>
      <c r="AA169" s="36"/>
      <c r="AB169" s="194">
        <f>(AB168/B168*100)</f>
        <v>0.49554541276120639</v>
      </c>
      <c r="AC169" s="194"/>
      <c r="AD169" s="36"/>
      <c r="AE169" s="194">
        <f>(AE168/B168*100)</f>
        <v>1.8356905360183386</v>
      </c>
      <c r="AF169" s="194"/>
      <c r="AG169" s="36"/>
      <c r="AH169" s="194">
        <f>(AH168/B168*100)</f>
        <v>5.0702292176775021</v>
      </c>
      <c r="AI169" s="194"/>
      <c r="AJ169" s="36"/>
    </row>
    <row r="170" spans="1:40" x14ac:dyDescent="0.2">
      <c r="A170" s="112" t="s">
        <v>97</v>
      </c>
      <c r="D170" s="41"/>
    </row>
    <row r="171" spans="1:40" x14ac:dyDescent="0.2">
      <c r="A171" s="186" t="s">
        <v>170</v>
      </c>
      <c r="B171" s="180"/>
      <c r="C171" s="180"/>
      <c r="D171" s="181"/>
      <c r="E171" s="179"/>
      <c r="F171" s="179"/>
      <c r="G171" s="179"/>
    </row>
    <row r="172" spans="1:40" x14ac:dyDescent="0.2">
      <c r="A172" s="112"/>
      <c r="D172" s="41"/>
    </row>
    <row r="173" spans="1:40" x14ac:dyDescent="0.2">
      <c r="A173" s="112"/>
      <c r="C173" s="185"/>
      <c r="D173" s="41"/>
    </row>
    <row r="174" spans="1:40" x14ac:dyDescent="0.2">
      <c r="A174" s="112"/>
      <c r="D174" s="41"/>
    </row>
    <row r="175" spans="1:40" x14ac:dyDescent="0.2">
      <c r="A175" s="112"/>
      <c r="D175" s="41"/>
    </row>
    <row r="176" spans="1:40" x14ac:dyDescent="0.2">
      <c r="B176" s="40"/>
    </row>
    <row r="177" spans="1:36" x14ac:dyDescent="0.2">
      <c r="B177" s="40"/>
    </row>
    <row r="178" spans="1:36" ht="20.25" hidden="1" x14ac:dyDescent="0.3">
      <c r="A178" s="196" t="s">
        <v>42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</row>
    <row r="179" spans="1:36" hidden="1" x14ac:dyDescent="0.2">
      <c r="A179" s="197" t="s">
        <v>56</v>
      </c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</row>
    <row r="180" spans="1:36" hidden="1" x14ac:dyDescent="0.2">
      <c r="A180" s="199" t="s">
        <v>127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</row>
    <row r="181" spans="1:36" hidden="1" x14ac:dyDescent="0.2">
      <c r="A181" s="197" t="s">
        <v>113</v>
      </c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1" t="s">
        <v>33</v>
      </c>
      <c r="B184" s="195" t="s">
        <v>0</v>
      </c>
      <c r="C184" s="195"/>
      <c r="D184" s="195" t="s">
        <v>12</v>
      </c>
      <c r="E184" s="195"/>
      <c r="F184" s="159"/>
      <c r="G184" s="195" t="s">
        <v>13</v>
      </c>
      <c r="H184" s="195"/>
      <c r="I184" s="159"/>
      <c r="J184" s="195" t="s">
        <v>14</v>
      </c>
      <c r="K184" s="195"/>
      <c r="L184" s="159"/>
      <c r="M184" s="195" t="s">
        <v>15</v>
      </c>
      <c r="N184" s="195"/>
      <c r="O184" s="159"/>
      <c r="P184" s="195" t="s">
        <v>27</v>
      </c>
      <c r="Q184" s="195"/>
      <c r="R184" s="159"/>
      <c r="S184" s="195" t="s">
        <v>35</v>
      </c>
      <c r="T184" s="195"/>
      <c r="U184" s="159"/>
      <c r="V184" s="195" t="s">
        <v>16</v>
      </c>
      <c r="W184" s="195"/>
      <c r="X184" s="159"/>
      <c r="Y184" s="195" t="s">
        <v>68</v>
      </c>
      <c r="Z184" s="195"/>
      <c r="AA184" s="159"/>
      <c r="AB184" s="195" t="s">
        <v>34</v>
      </c>
      <c r="AC184" s="195"/>
      <c r="AD184" s="159"/>
      <c r="AE184" s="195" t="s">
        <v>17</v>
      </c>
      <c r="AF184" s="195"/>
      <c r="AG184" s="159"/>
      <c r="AH184" s="195" t="s">
        <v>18</v>
      </c>
      <c r="AI184" s="195"/>
      <c r="AJ184" s="74"/>
    </row>
    <row r="185" spans="1:36" ht="25.5" hidden="1" thickTop="1" thickBot="1" x14ac:dyDescent="0.25">
      <c r="A185" s="200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90</v>
      </c>
      <c r="B186" s="104">
        <f t="shared" ref="B186:B222" si="54">(D186+G186+J186+M186+P186+S186+V186+Y186+AB186+AE186+AH186)</f>
        <v>0</v>
      </c>
      <c r="C186" s="104">
        <f t="shared" ref="C186:C222" si="55">(E186+H186+K186+N186+Q186+T186+W186+Z186+AC186+AF186+AI186)</f>
        <v>0</v>
      </c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9">
        <f>AH186+AI186</f>
        <v>0</v>
      </c>
    </row>
    <row r="187" spans="1:36" ht="15.95" hidden="1" customHeight="1" thickTop="1" thickBot="1" x14ac:dyDescent="0.25">
      <c r="A187" s="52" t="s">
        <v>122</v>
      </c>
      <c r="B187" s="104">
        <f t="shared" si="54"/>
        <v>0</v>
      </c>
      <c r="C187" s="104">
        <f t="shared" si="55"/>
        <v>0</v>
      </c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9">
        <f t="shared" ref="AJ187:AJ223" si="56">AH187+AI187</f>
        <v>0</v>
      </c>
    </row>
    <row r="188" spans="1:36" ht="15.95" hidden="1" customHeight="1" thickTop="1" thickBot="1" x14ac:dyDescent="0.25">
      <c r="A188" s="52" t="s">
        <v>99</v>
      </c>
      <c r="B188" s="104">
        <f t="shared" si="54"/>
        <v>0</v>
      </c>
      <c r="C188" s="104">
        <f t="shared" si="55"/>
        <v>0</v>
      </c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9">
        <f t="shared" si="56"/>
        <v>0</v>
      </c>
    </row>
    <row r="189" spans="1:36" ht="15.95" hidden="1" customHeight="1" thickTop="1" thickBot="1" x14ac:dyDescent="0.25">
      <c r="A189" s="52" t="s">
        <v>96</v>
      </c>
      <c r="B189" s="104">
        <f t="shared" si="54"/>
        <v>0</v>
      </c>
      <c r="C189" s="104">
        <f t="shared" si="55"/>
        <v>0</v>
      </c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9">
        <f t="shared" si="56"/>
        <v>0</v>
      </c>
    </row>
    <row r="190" spans="1:36" ht="15.95" hidden="1" customHeight="1" thickTop="1" thickBot="1" x14ac:dyDescent="0.25">
      <c r="A190" s="52" t="s">
        <v>91</v>
      </c>
      <c r="B190" s="104">
        <f t="shared" si="54"/>
        <v>0</v>
      </c>
      <c r="C190" s="104">
        <f t="shared" si="55"/>
        <v>0</v>
      </c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9">
        <f t="shared" si="56"/>
        <v>0</v>
      </c>
    </row>
    <row r="191" spans="1:36" ht="15.95" hidden="1" customHeight="1" thickTop="1" thickBot="1" x14ac:dyDescent="0.25">
      <c r="A191" s="52" t="s">
        <v>88</v>
      </c>
      <c r="B191" s="104">
        <f t="shared" si="54"/>
        <v>0</v>
      </c>
      <c r="C191" s="104">
        <f t="shared" si="55"/>
        <v>0</v>
      </c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9">
        <f t="shared" si="56"/>
        <v>0</v>
      </c>
    </row>
    <row r="192" spans="1:36" ht="15.95" hidden="1" customHeight="1" thickTop="1" thickBot="1" x14ac:dyDescent="0.25">
      <c r="A192" s="52" t="s">
        <v>93</v>
      </c>
      <c r="B192" s="104">
        <f t="shared" si="54"/>
        <v>0</v>
      </c>
      <c r="C192" s="104">
        <f t="shared" si="55"/>
        <v>0</v>
      </c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9">
        <f t="shared" si="56"/>
        <v>0</v>
      </c>
    </row>
    <row r="193" spans="1:36" ht="15.95" hidden="1" customHeight="1" thickTop="1" thickBot="1" x14ac:dyDescent="0.25">
      <c r="A193" s="52" t="s">
        <v>89</v>
      </c>
      <c r="B193" s="104">
        <f t="shared" si="54"/>
        <v>0</v>
      </c>
      <c r="C193" s="104">
        <f t="shared" si="55"/>
        <v>0</v>
      </c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9">
        <f t="shared" si="56"/>
        <v>0</v>
      </c>
    </row>
    <row r="194" spans="1:36" ht="15.95" hidden="1" customHeight="1" thickTop="1" thickBot="1" x14ac:dyDescent="0.25">
      <c r="A194" s="52" t="s">
        <v>78</v>
      </c>
      <c r="B194" s="104">
        <f t="shared" si="54"/>
        <v>0</v>
      </c>
      <c r="C194" s="104">
        <f t="shared" si="55"/>
        <v>0</v>
      </c>
      <c r="D194" s="78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9">
        <f t="shared" si="56"/>
        <v>0</v>
      </c>
    </row>
    <row r="195" spans="1:36" ht="15.95" hidden="1" customHeight="1" thickTop="1" thickBot="1" x14ac:dyDescent="0.25">
      <c r="A195" s="52" t="s">
        <v>95</v>
      </c>
      <c r="B195" s="104">
        <f t="shared" si="54"/>
        <v>0</v>
      </c>
      <c r="C195" s="104">
        <f t="shared" si="55"/>
        <v>0</v>
      </c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9">
        <f t="shared" si="56"/>
        <v>0</v>
      </c>
    </row>
    <row r="196" spans="1:36" ht="15.95" hidden="1" customHeight="1" thickTop="1" thickBot="1" x14ac:dyDescent="0.25">
      <c r="A196" s="52" t="s">
        <v>98</v>
      </c>
      <c r="B196" s="104">
        <f t="shared" si="54"/>
        <v>0</v>
      </c>
      <c r="C196" s="104">
        <f t="shared" si="55"/>
        <v>0</v>
      </c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9">
        <f t="shared" si="56"/>
        <v>0</v>
      </c>
    </row>
    <row r="197" spans="1:36" ht="15.95" hidden="1" customHeight="1" thickTop="1" thickBot="1" x14ac:dyDescent="0.25">
      <c r="A197" s="52" t="s">
        <v>83</v>
      </c>
      <c r="B197" s="104">
        <f t="shared" si="54"/>
        <v>0</v>
      </c>
      <c r="C197" s="104">
        <f t="shared" si="55"/>
        <v>0</v>
      </c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9">
        <f t="shared" si="56"/>
        <v>0</v>
      </c>
    </row>
    <row r="198" spans="1:36" ht="15.95" hidden="1" customHeight="1" thickTop="1" thickBot="1" x14ac:dyDescent="0.25">
      <c r="A198" s="52" t="s">
        <v>85</v>
      </c>
      <c r="B198" s="104">
        <f t="shared" si="54"/>
        <v>0</v>
      </c>
      <c r="C198" s="104">
        <f t="shared" si="55"/>
        <v>0</v>
      </c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9">
        <f t="shared" si="56"/>
        <v>0</v>
      </c>
    </row>
    <row r="199" spans="1:36" ht="15.95" hidden="1" customHeight="1" thickTop="1" thickBot="1" x14ac:dyDescent="0.25">
      <c r="A199" s="52" t="s">
        <v>81</v>
      </c>
      <c r="B199" s="104">
        <f t="shared" si="54"/>
        <v>0</v>
      </c>
      <c r="C199" s="104">
        <f t="shared" si="55"/>
        <v>0</v>
      </c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9">
        <f t="shared" si="56"/>
        <v>0</v>
      </c>
    </row>
    <row r="200" spans="1:36" ht="15.95" hidden="1" customHeight="1" thickTop="1" thickBot="1" x14ac:dyDescent="0.25">
      <c r="A200" s="52" t="s">
        <v>80</v>
      </c>
      <c r="B200" s="104">
        <f t="shared" si="54"/>
        <v>0</v>
      </c>
      <c r="C200" s="104">
        <f t="shared" si="55"/>
        <v>0</v>
      </c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9">
        <f t="shared" si="56"/>
        <v>0</v>
      </c>
    </row>
    <row r="201" spans="1:36" ht="15.95" hidden="1" customHeight="1" thickTop="1" thickBot="1" x14ac:dyDescent="0.25">
      <c r="A201" s="52" t="s">
        <v>107</v>
      </c>
      <c r="B201" s="104">
        <f t="shared" si="54"/>
        <v>0</v>
      </c>
      <c r="C201" s="104">
        <f t="shared" si="55"/>
        <v>0</v>
      </c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9">
        <f t="shared" si="56"/>
        <v>0</v>
      </c>
    </row>
    <row r="202" spans="1:36" ht="15.95" hidden="1" customHeight="1" thickTop="1" thickBot="1" x14ac:dyDescent="0.25">
      <c r="A202" s="52" t="s">
        <v>79</v>
      </c>
      <c r="B202" s="104">
        <f t="shared" si="54"/>
        <v>0</v>
      </c>
      <c r="C202" s="104">
        <f t="shared" si="55"/>
        <v>0</v>
      </c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9">
        <f t="shared" si="56"/>
        <v>0</v>
      </c>
    </row>
    <row r="203" spans="1:36" ht="15.95" hidden="1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9">
        <f t="shared" si="56"/>
        <v>0</v>
      </c>
    </row>
    <row r="204" spans="1:36" ht="15.95" hidden="1" customHeight="1" thickTop="1" thickBot="1" x14ac:dyDescent="0.25">
      <c r="A204" s="52" t="s">
        <v>100</v>
      </c>
      <c r="B204" s="104">
        <f t="shared" si="54"/>
        <v>0</v>
      </c>
      <c r="C204" s="104">
        <f t="shared" si="55"/>
        <v>0</v>
      </c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9">
        <f t="shared" si="56"/>
        <v>0</v>
      </c>
    </row>
    <row r="205" spans="1:36" ht="15.95" hidden="1" customHeight="1" thickTop="1" thickBot="1" x14ac:dyDescent="0.25">
      <c r="A205" s="52" t="s">
        <v>92</v>
      </c>
      <c r="B205" s="104">
        <f t="shared" si="54"/>
        <v>0</v>
      </c>
      <c r="C205" s="104">
        <f t="shared" si="55"/>
        <v>0</v>
      </c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9">
        <f t="shared" si="56"/>
        <v>0</v>
      </c>
    </row>
    <row r="206" spans="1:36" ht="15.95" hidden="1" customHeight="1" thickTop="1" thickBot="1" x14ac:dyDescent="0.25">
      <c r="A206" s="52" t="s">
        <v>101</v>
      </c>
      <c r="B206" s="104">
        <f t="shared" si="54"/>
        <v>0</v>
      </c>
      <c r="C206" s="104">
        <f t="shared" si="55"/>
        <v>0</v>
      </c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9">
        <f t="shared" si="56"/>
        <v>0</v>
      </c>
    </row>
    <row r="207" spans="1:36" ht="15.95" hidden="1" customHeight="1" thickTop="1" thickBot="1" x14ac:dyDescent="0.25">
      <c r="A207" s="51" t="s">
        <v>115</v>
      </c>
      <c r="B207" s="104">
        <f t="shared" si="54"/>
        <v>0</v>
      </c>
      <c r="C207" s="104">
        <f t="shared" si="55"/>
        <v>0</v>
      </c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9">
        <f t="shared" si="56"/>
        <v>0</v>
      </c>
    </row>
    <row r="208" spans="1:36" ht="15.95" hidden="1" customHeight="1" thickTop="1" thickBot="1" x14ac:dyDescent="0.25">
      <c r="A208" s="52" t="s">
        <v>106</v>
      </c>
      <c r="B208" s="104">
        <f t="shared" si="54"/>
        <v>0</v>
      </c>
      <c r="C208" s="104">
        <f t="shared" si="55"/>
        <v>0</v>
      </c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9">
        <f t="shared" si="56"/>
        <v>0</v>
      </c>
    </row>
    <row r="209" spans="1:36" ht="15.95" hidden="1" customHeight="1" thickTop="1" thickBot="1" x14ac:dyDescent="0.25">
      <c r="A209" s="52" t="s">
        <v>82</v>
      </c>
      <c r="B209" s="104">
        <f t="shared" si="54"/>
        <v>0</v>
      </c>
      <c r="C209" s="104">
        <f t="shared" si="55"/>
        <v>0</v>
      </c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9">
        <f t="shared" si="56"/>
        <v>0</v>
      </c>
    </row>
    <row r="210" spans="1:36" ht="15.95" hidden="1" customHeight="1" thickTop="1" thickBot="1" x14ac:dyDescent="0.25">
      <c r="A210" s="52" t="s">
        <v>104</v>
      </c>
      <c r="B210" s="104">
        <f t="shared" si="54"/>
        <v>0</v>
      </c>
      <c r="C210" s="104">
        <f t="shared" si="55"/>
        <v>0</v>
      </c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9">
        <f t="shared" si="56"/>
        <v>0</v>
      </c>
    </row>
    <row r="211" spans="1:36" ht="15.95" hidden="1" customHeight="1" thickTop="1" thickBot="1" x14ac:dyDescent="0.25">
      <c r="A211" s="52" t="s">
        <v>114</v>
      </c>
      <c r="B211" s="104">
        <f t="shared" si="54"/>
        <v>0</v>
      </c>
      <c r="C211" s="104">
        <f t="shared" si="55"/>
        <v>0</v>
      </c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9">
        <f t="shared" si="56"/>
        <v>0</v>
      </c>
    </row>
    <row r="212" spans="1:36" ht="15.95" hidden="1" customHeight="1" thickTop="1" thickBot="1" x14ac:dyDescent="0.25">
      <c r="A212" s="52" t="s">
        <v>116</v>
      </c>
      <c r="B212" s="104">
        <f t="shared" si="54"/>
        <v>0</v>
      </c>
      <c r="C212" s="104">
        <f t="shared" si="55"/>
        <v>0</v>
      </c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9">
        <f t="shared" si="56"/>
        <v>0</v>
      </c>
    </row>
    <row r="213" spans="1:36" ht="15.95" hidden="1" customHeight="1" thickTop="1" thickBot="1" x14ac:dyDescent="0.25">
      <c r="A213" s="52" t="s">
        <v>119</v>
      </c>
      <c r="B213" s="104">
        <f t="shared" si="54"/>
        <v>0</v>
      </c>
      <c r="C213" s="104">
        <f t="shared" si="55"/>
        <v>0</v>
      </c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9">
        <f t="shared" si="56"/>
        <v>0</v>
      </c>
    </row>
    <row r="214" spans="1:36" ht="15.95" hidden="1" customHeight="1" thickTop="1" thickBot="1" x14ac:dyDescent="0.25">
      <c r="A214" s="52" t="s">
        <v>124</v>
      </c>
      <c r="B214" s="104">
        <f t="shared" si="54"/>
        <v>0</v>
      </c>
      <c r="C214" s="104">
        <f t="shared" si="55"/>
        <v>0</v>
      </c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9">
        <f t="shared" si="56"/>
        <v>0</v>
      </c>
    </row>
    <row r="215" spans="1:36" ht="15.95" hidden="1" customHeight="1" thickTop="1" thickBot="1" x14ac:dyDescent="0.25">
      <c r="A215" s="52" t="s">
        <v>102</v>
      </c>
      <c r="B215" s="104">
        <f t="shared" si="54"/>
        <v>0</v>
      </c>
      <c r="C215" s="104">
        <f t="shared" si="55"/>
        <v>0</v>
      </c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9">
        <f t="shared" si="56"/>
        <v>0</v>
      </c>
    </row>
    <row r="216" spans="1:36" ht="15.95" hidden="1" customHeight="1" thickTop="1" thickBot="1" x14ac:dyDescent="0.25">
      <c r="A216" s="51" t="s">
        <v>109</v>
      </c>
      <c r="B216" s="104">
        <f t="shared" si="54"/>
        <v>0</v>
      </c>
      <c r="C216" s="104">
        <f t="shared" si="55"/>
        <v>0</v>
      </c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9">
        <f t="shared" si="56"/>
        <v>0</v>
      </c>
    </row>
    <row r="217" spans="1:36" ht="15.95" hidden="1" customHeight="1" thickTop="1" thickBot="1" x14ac:dyDescent="0.25">
      <c r="A217" s="52" t="s">
        <v>123</v>
      </c>
      <c r="B217" s="104">
        <f t="shared" si="54"/>
        <v>0</v>
      </c>
      <c r="C217" s="104">
        <f t="shared" si="55"/>
        <v>0</v>
      </c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9">
        <f t="shared" si="56"/>
        <v>0</v>
      </c>
    </row>
    <row r="218" spans="1:36" ht="15.95" hidden="1" customHeight="1" thickTop="1" thickBot="1" x14ac:dyDescent="0.25">
      <c r="A218" s="52" t="s">
        <v>118</v>
      </c>
      <c r="B218" s="104">
        <f t="shared" si="54"/>
        <v>0</v>
      </c>
      <c r="C218" s="104">
        <f t="shared" si="55"/>
        <v>0</v>
      </c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9">
        <f t="shared" si="56"/>
        <v>0</v>
      </c>
    </row>
    <row r="219" spans="1:36" ht="15.95" hidden="1" customHeight="1" thickTop="1" thickBot="1" x14ac:dyDescent="0.25">
      <c r="A219" s="52" t="s">
        <v>120</v>
      </c>
      <c r="B219" s="104">
        <f t="shared" si="54"/>
        <v>0</v>
      </c>
      <c r="C219" s="104">
        <f t="shared" si="55"/>
        <v>0</v>
      </c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9">
        <f t="shared" si="56"/>
        <v>0</v>
      </c>
    </row>
    <row r="220" spans="1:36" ht="15.95" hidden="1" customHeight="1" thickTop="1" thickBot="1" x14ac:dyDescent="0.25">
      <c r="A220" s="52" t="s">
        <v>163</v>
      </c>
      <c r="B220" s="104">
        <f t="shared" si="54"/>
        <v>0</v>
      </c>
      <c r="C220" s="104">
        <f t="shared" si="55"/>
        <v>0</v>
      </c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9">
        <f t="shared" si="56"/>
        <v>0</v>
      </c>
    </row>
    <row r="221" spans="1:36" ht="15.95" hidden="1" customHeight="1" thickTop="1" thickBot="1" x14ac:dyDescent="0.25">
      <c r="A221" s="52" t="s">
        <v>105</v>
      </c>
      <c r="B221" s="104">
        <f t="shared" si="54"/>
        <v>0</v>
      </c>
      <c r="C221" s="104">
        <f t="shared" si="55"/>
        <v>0</v>
      </c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9">
        <f t="shared" si="56"/>
        <v>0</v>
      </c>
    </row>
    <row r="222" spans="1:36" ht="15.95" hidden="1" customHeight="1" thickTop="1" thickBot="1" x14ac:dyDescent="0.25">
      <c r="A222" s="52" t="s">
        <v>103</v>
      </c>
      <c r="B222" s="104">
        <f t="shared" si="54"/>
        <v>0</v>
      </c>
      <c r="C222" s="104">
        <f t="shared" si="55"/>
        <v>0</v>
      </c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9">
        <f t="shared" si="56"/>
        <v>0</v>
      </c>
    </row>
    <row r="223" spans="1:36" ht="15.95" hidden="1" customHeight="1" thickTop="1" thickBot="1" x14ac:dyDescent="0.25">
      <c r="A223" s="52" t="s">
        <v>110</v>
      </c>
      <c r="B223" s="104">
        <f>(D223+G223+J223+M223+P223+S223+V223+Y223+AB223+AE223+AH223)</f>
        <v>0</v>
      </c>
      <c r="C223" s="104">
        <f>(E223+H223+K223+N223+Q223+T223+W223+Z223+AC223+AF223+AI223)</f>
        <v>0</v>
      </c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9">
        <f t="shared" si="56"/>
        <v>0</v>
      </c>
    </row>
    <row r="224" spans="1:36" ht="14.25" hidden="1" thickTop="1" thickBot="1" x14ac:dyDescent="0.25">
      <c r="A224" s="55" t="s">
        <v>19</v>
      </c>
      <c r="B224" s="66">
        <f>SUM(B186:B223)</f>
        <v>0</v>
      </c>
      <c r="C224" s="66">
        <f t="shared" ref="C224:AJ224" si="57">SUM(C186:C223)</f>
        <v>0</v>
      </c>
      <c r="D224" s="66">
        <f t="shared" si="57"/>
        <v>0</v>
      </c>
      <c r="E224" s="66">
        <f t="shared" si="57"/>
        <v>0</v>
      </c>
      <c r="F224" s="66">
        <f t="shared" si="57"/>
        <v>0</v>
      </c>
      <c r="G224" s="66">
        <f t="shared" si="57"/>
        <v>0</v>
      </c>
      <c r="H224" s="66">
        <f t="shared" si="57"/>
        <v>0</v>
      </c>
      <c r="I224" s="66">
        <f t="shared" si="57"/>
        <v>0</v>
      </c>
      <c r="J224" s="66">
        <f t="shared" si="57"/>
        <v>0</v>
      </c>
      <c r="K224" s="66">
        <f t="shared" si="57"/>
        <v>0</v>
      </c>
      <c r="L224" s="66">
        <f t="shared" si="57"/>
        <v>0</v>
      </c>
      <c r="M224" s="66">
        <f t="shared" si="57"/>
        <v>0</v>
      </c>
      <c r="N224" s="66">
        <f t="shared" si="57"/>
        <v>0</v>
      </c>
      <c r="O224" s="66">
        <f t="shared" si="57"/>
        <v>0</v>
      </c>
      <c r="P224" s="66">
        <f t="shared" si="57"/>
        <v>0</v>
      </c>
      <c r="Q224" s="66">
        <f t="shared" si="57"/>
        <v>0</v>
      </c>
      <c r="R224" s="66">
        <f t="shared" si="57"/>
        <v>0</v>
      </c>
      <c r="S224" s="66">
        <f t="shared" si="57"/>
        <v>0</v>
      </c>
      <c r="T224" s="66">
        <f t="shared" si="57"/>
        <v>0</v>
      </c>
      <c r="U224" s="66">
        <f t="shared" si="57"/>
        <v>0</v>
      </c>
      <c r="V224" s="66">
        <f t="shared" si="57"/>
        <v>0</v>
      </c>
      <c r="W224" s="66">
        <f t="shared" si="57"/>
        <v>0</v>
      </c>
      <c r="X224" s="66">
        <f t="shared" si="57"/>
        <v>0</v>
      </c>
      <c r="Y224" s="66">
        <f t="shared" si="57"/>
        <v>0</v>
      </c>
      <c r="Z224" s="66">
        <f t="shared" si="57"/>
        <v>0</v>
      </c>
      <c r="AA224" s="66">
        <f t="shared" si="57"/>
        <v>0</v>
      </c>
      <c r="AB224" s="66">
        <f t="shared" si="57"/>
        <v>0</v>
      </c>
      <c r="AC224" s="66">
        <f t="shared" si="57"/>
        <v>0</v>
      </c>
      <c r="AD224" s="66">
        <f t="shared" si="57"/>
        <v>0</v>
      </c>
      <c r="AE224" s="66">
        <f t="shared" si="57"/>
        <v>0</v>
      </c>
      <c r="AF224" s="66">
        <f t="shared" si="57"/>
        <v>0</v>
      </c>
      <c r="AG224" s="66">
        <f t="shared" si="57"/>
        <v>0</v>
      </c>
      <c r="AH224" s="66">
        <f t="shared" si="57"/>
        <v>0</v>
      </c>
      <c r="AI224" s="66">
        <f t="shared" si="57"/>
        <v>0</v>
      </c>
      <c r="AJ224" s="102">
        <f t="shared" si="57"/>
        <v>0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4" t="e">
        <f>(C224/B227*100)</f>
        <v>#DIV/0!</v>
      </c>
      <c r="C226" s="194"/>
      <c r="D226" s="194" t="e">
        <f>(E224/D227*100)</f>
        <v>#DIV/0!</v>
      </c>
      <c r="E226" s="194"/>
      <c r="F226" s="36"/>
      <c r="G226" s="194" t="e">
        <f>(H224/G227*100)</f>
        <v>#DIV/0!</v>
      </c>
      <c r="H226" s="194"/>
      <c r="I226" s="36"/>
      <c r="J226" s="194" t="e">
        <f>(K224/J227*100)</f>
        <v>#DIV/0!</v>
      </c>
      <c r="K226" s="194"/>
      <c r="L226" s="36"/>
      <c r="M226" s="194" t="e">
        <f>(N224/M227*100)</f>
        <v>#DIV/0!</v>
      </c>
      <c r="N226" s="194"/>
      <c r="O226" s="36"/>
      <c r="P226" s="194" t="e">
        <f>(Q224/P227*100)</f>
        <v>#DIV/0!</v>
      </c>
      <c r="Q226" s="194"/>
      <c r="R226" s="36"/>
      <c r="S226" s="194" t="e">
        <f>(T224/S227*100)</f>
        <v>#DIV/0!</v>
      </c>
      <c r="T226" s="194"/>
      <c r="U226" s="36"/>
      <c r="V226" s="194" t="e">
        <f>(W224/V227*100)</f>
        <v>#DIV/0!</v>
      </c>
      <c r="W226" s="194"/>
      <c r="X226" s="36"/>
      <c r="Y226" s="194" t="e">
        <f>(Z224/Y227*100)</f>
        <v>#DIV/0!</v>
      </c>
      <c r="Z226" s="194"/>
      <c r="AA226" s="36"/>
      <c r="AB226" s="194" t="e">
        <f>(AC224/AB227*100)</f>
        <v>#DIV/0!</v>
      </c>
      <c r="AC226" s="194"/>
      <c r="AD226" s="36"/>
      <c r="AE226" s="194" t="e">
        <f>(AF224/AE227*100)</f>
        <v>#DIV/0!</v>
      </c>
      <c r="AF226" s="194"/>
      <c r="AG226" s="36"/>
      <c r="AH226" s="194" t="e">
        <f>(AI224/AH227*100)</f>
        <v>#DIV/0!</v>
      </c>
      <c r="AI226" s="194"/>
      <c r="AJ226" s="36"/>
    </row>
    <row r="227" spans="1:36" hidden="1" x14ac:dyDescent="0.2">
      <c r="A227" s="5" t="s">
        <v>39</v>
      </c>
      <c r="B227" s="192">
        <f>(B224+C224)</f>
        <v>0</v>
      </c>
      <c r="C227" s="193"/>
      <c r="D227" s="192">
        <f>(D224+E224)</f>
        <v>0</v>
      </c>
      <c r="E227" s="193"/>
      <c r="F227" s="37"/>
      <c r="G227" s="192">
        <f>(G224+H224)</f>
        <v>0</v>
      </c>
      <c r="H227" s="193"/>
      <c r="I227" s="37"/>
      <c r="J227" s="192">
        <f>(J224+K224)</f>
        <v>0</v>
      </c>
      <c r="K227" s="193"/>
      <c r="L227" s="37"/>
      <c r="M227" s="192">
        <f>(M224+N224)</f>
        <v>0</v>
      </c>
      <c r="N227" s="193"/>
      <c r="O227" s="37"/>
      <c r="P227" s="192">
        <f>(P224+Q224)</f>
        <v>0</v>
      </c>
      <c r="Q227" s="193"/>
      <c r="R227" s="37"/>
      <c r="S227" s="192">
        <f>(S224+T224)</f>
        <v>0</v>
      </c>
      <c r="T227" s="193"/>
      <c r="U227" s="37"/>
      <c r="V227" s="192">
        <f>(V224+W224)</f>
        <v>0</v>
      </c>
      <c r="W227" s="193"/>
      <c r="X227" s="37"/>
      <c r="Y227" s="192">
        <f>(Y224+Z224)</f>
        <v>0</v>
      </c>
      <c r="Z227" s="193"/>
      <c r="AA227" s="37"/>
      <c r="AB227" s="192">
        <f>(AB224+AC224)</f>
        <v>0</v>
      </c>
      <c r="AC227" s="193"/>
      <c r="AD227" s="37"/>
      <c r="AE227" s="192">
        <f>(AE224+AF224)</f>
        <v>0</v>
      </c>
      <c r="AF227" s="193"/>
      <c r="AG227" s="37"/>
      <c r="AH227" s="192">
        <f>(AH224+AI224)</f>
        <v>0</v>
      </c>
      <c r="AI227" s="193"/>
      <c r="AJ227" s="37"/>
    </row>
    <row r="228" spans="1:36" hidden="1" x14ac:dyDescent="0.2">
      <c r="A228" s="5" t="s">
        <v>40</v>
      </c>
      <c r="B228" s="194" t="e">
        <f>SUM(D228:AI228)</f>
        <v>#DIV/0!</v>
      </c>
      <c r="C228" s="193"/>
      <c r="D228" s="194" t="e">
        <f>(D227/B227*100)</f>
        <v>#DIV/0!</v>
      </c>
      <c r="E228" s="194"/>
      <c r="F228" s="36"/>
      <c r="G228" s="194" t="e">
        <f>(G227/B227*100)</f>
        <v>#DIV/0!</v>
      </c>
      <c r="H228" s="194"/>
      <c r="I228" s="36"/>
      <c r="J228" s="194" t="e">
        <f>(J227/B227*100)</f>
        <v>#DIV/0!</v>
      </c>
      <c r="K228" s="194"/>
      <c r="L228" s="36"/>
      <c r="M228" s="194" t="e">
        <f>(M227/B227*100)</f>
        <v>#DIV/0!</v>
      </c>
      <c r="N228" s="194"/>
      <c r="O228" s="36"/>
      <c r="P228" s="194" t="e">
        <f>(P227/B227*100)</f>
        <v>#DIV/0!</v>
      </c>
      <c r="Q228" s="194"/>
      <c r="R228" s="36"/>
      <c r="S228" s="194" t="e">
        <f>(S227/B227*100)</f>
        <v>#DIV/0!</v>
      </c>
      <c r="T228" s="194"/>
      <c r="U228" s="36"/>
      <c r="V228" s="194" t="e">
        <f>(V227/B227*100)</f>
        <v>#DIV/0!</v>
      </c>
      <c r="W228" s="194"/>
      <c r="X228" s="36"/>
      <c r="Y228" s="194" t="e">
        <f>(Y227/B227*100)</f>
        <v>#DIV/0!</v>
      </c>
      <c r="Z228" s="194"/>
      <c r="AA228" s="36"/>
      <c r="AB228" s="194" t="e">
        <f>(AB227/B227*100)</f>
        <v>#DIV/0!</v>
      </c>
      <c r="AC228" s="194"/>
      <c r="AD228" s="36"/>
      <c r="AE228" s="194" t="e">
        <f>(AE227/B227*100)</f>
        <v>#DIV/0!</v>
      </c>
      <c r="AF228" s="194"/>
      <c r="AG228" s="36"/>
      <c r="AH228" s="194" t="e">
        <f>(AH227/B227*100)</f>
        <v>#DIV/0!</v>
      </c>
      <c r="AI228" s="194"/>
      <c r="AJ228" s="36"/>
    </row>
    <row r="229" spans="1:36" hidden="1" x14ac:dyDescent="0.2">
      <c r="A229" s="112" t="s">
        <v>97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6" t="s">
        <v>42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</row>
    <row r="238" spans="1:36" hidden="1" x14ac:dyDescent="0.2">
      <c r="A238" s="197" t="s">
        <v>56</v>
      </c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</row>
    <row r="239" spans="1:36" hidden="1" x14ac:dyDescent="0.2">
      <c r="A239" s="199" t="s">
        <v>128</v>
      </c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</row>
    <row r="240" spans="1:36" hidden="1" x14ac:dyDescent="0.2">
      <c r="A240" s="197" t="s">
        <v>113</v>
      </c>
      <c r="B240" s="197"/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1" t="s">
        <v>33</v>
      </c>
      <c r="B243" s="195" t="s">
        <v>0</v>
      </c>
      <c r="C243" s="195"/>
      <c r="D243" s="195" t="s">
        <v>12</v>
      </c>
      <c r="E243" s="195"/>
      <c r="F243" s="159"/>
      <c r="G243" s="195" t="s">
        <v>13</v>
      </c>
      <c r="H243" s="195"/>
      <c r="I243" s="159"/>
      <c r="J243" s="195" t="s">
        <v>14</v>
      </c>
      <c r="K243" s="195"/>
      <c r="L243" s="159"/>
      <c r="M243" s="195" t="s">
        <v>15</v>
      </c>
      <c r="N243" s="195"/>
      <c r="O243" s="159"/>
      <c r="P243" s="195" t="s">
        <v>27</v>
      </c>
      <c r="Q243" s="195"/>
      <c r="R243" s="159"/>
      <c r="S243" s="195" t="s">
        <v>35</v>
      </c>
      <c r="T243" s="195"/>
      <c r="U243" s="159"/>
      <c r="V243" s="195" t="s">
        <v>16</v>
      </c>
      <c r="W243" s="195"/>
      <c r="X243" s="159"/>
      <c r="Y243" s="195" t="s">
        <v>68</v>
      </c>
      <c r="Z243" s="195"/>
      <c r="AA243" s="159"/>
      <c r="AB243" s="195" t="s">
        <v>34</v>
      </c>
      <c r="AC243" s="195"/>
      <c r="AD243" s="159"/>
      <c r="AE243" s="195" t="s">
        <v>17</v>
      </c>
      <c r="AF243" s="195"/>
      <c r="AG243" s="159"/>
      <c r="AH243" s="195" t="s">
        <v>18</v>
      </c>
      <c r="AI243" s="195"/>
      <c r="AJ243" s="74"/>
    </row>
    <row r="244" spans="1:36" ht="29.25" hidden="1" customHeight="1" thickTop="1" thickBot="1" x14ac:dyDescent="0.25">
      <c r="A244" s="200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90</v>
      </c>
      <c r="B245" s="104">
        <f t="shared" ref="B245:B281" si="58">(D245+G245+J245+M245+P245+S245+V245+Y245+AB245+AE245+AH245)</f>
        <v>0</v>
      </c>
      <c r="C245" s="104">
        <f t="shared" ref="C245:C281" si="59">(E245+H245+K245+N245+Q245+T245+W245+Z245+AC245+AF245+AI245)</f>
        <v>0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9">
        <f t="shared" ref="AJ245:AJ282" si="60">AH245+AI245</f>
        <v>0</v>
      </c>
    </row>
    <row r="246" spans="1:36" ht="15.95" hidden="1" customHeight="1" thickTop="1" thickBot="1" x14ac:dyDescent="0.25">
      <c r="A246" s="52" t="s">
        <v>122</v>
      </c>
      <c r="B246" s="104">
        <f t="shared" si="58"/>
        <v>0</v>
      </c>
      <c r="C246" s="104">
        <f t="shared" si="59"/>
        <v>0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9">
        <f t="shared" si="60"/>
        <v>0</v>
      </c>
    </row>
    <row r="247" spans="1:36" ht="15.95" hidden="1" customHeight="1" thickTop="1" thickBot="1" x14ac:dyDescent="0.25">
      <c r="A247" s="52" t="s">
        <v>99</v>
      </c>
      <c r="B247" s="104">
        <f t="shared" si="58"/>
        <v>0</v>
      </c>
      <c r="C247" s="104">
        <f t="shared" si="59"/>
        <v>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9">
        <f t="shared" si="60"/>
        <v>0</v>
      </c>
    </row>
    <row r="248" spans="1:36" ht="15.95" hidden="1" customHeight="1" thickTop="1" thickBot="1" x14ac:dyDescent="0.25">
      <c r="A248" s="52" t="s">
        <v>96</v>
      </c>
      <c r="B248" s="104">
        <f t="shared" si="58"/>
        <v>0</v>
      </c>
      <c r="C248" s="104">
        <f t="shared" si="59"/>
        <v>0</v>
      </c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9">
        <f t="shared" si="60"/>
        <v>0</v>
      </c>
    </row>
    <row r="249" spans="1:36" ht="15.95" hidden="1" customHeight="1" thickTop="1" thickBot="1" x14ac:dyDescent="0.25">
      <c r="A249" s="52" t="s">
        <v>91</v>
      </c>
      <c r="B249" s="104">
        <f t="shared" si="58"/>
        <v>0</v>
      </c>
      <c r="C249" s="104">
        <f t="shared" si="59"/>
        <v>0</v>
      </c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9">
        <f t="shared" si="60"/>
        <v>0</v>
      </c>
    </row>
    <row r="250" spans="1:36" ht="15.95" hidden="1" customHeight="1" thickTop="1" thickBot="1" x14ac:dyDescent="0.25">
      <c r="A250" s="52" t="s">
        <v>88</v>
      </c>
      <c r="B250" s="104">
        <f t="shared" si="58"/>
        <v>0</v>
      </c>
      <c r="C250" s="104">
        <f t="shared" si="59"/>
        <v>0</v>
      </c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9">
        <f t="shared" si="60"/>
        <v>0</v>
      </c>
    </row>
    <row r="251" spans="1:36" ht="15.95" hidden="1" customHeight="1" thickTop="1" thickBot="1" x14ac:dyDescent="0.25">
      <c r="A251" s="52" t="s">
        <v>93</v>
      </c>
      <c r="B251" s="104">
        <f t="shared" si="58"/>
        <v>0</v>
      </c>
      <c r="C251" s="104">
        <f t="shared" si="59"/>
        <v>0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9">
        <f t="shared" si="60"/>
        <v>0</v>
      </c>
    </row>
    <row r="252" spans="1:36" ht="15.95" hidden="1" customHeight="1" thickTop="1" thickBot="1" x14ac:dyDescent="0.25">
      <c r="A252" s="52" t="s">
        <v>89</v>
      </c>
      <c r="B252" s="104">
        <f t="shared" si="58"/>
        <v>0</v>
      </c>
      <c r="C252" s="104">
        <f t="shared" si="59"/>
        <v>0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9">
        <f t="shared" si="60"/>
        <v>0</v>
      </c>
    </row>
    <row r="253" spans="1:36" ht="15.95" hidden="1" customHeight="1" thickTop="1" thickBot="1" x14ac:dyDescent="0.25">
      <c r="A253" s="52" t="s">
        <v>78</v>
      </c>
      <c r="B253" s="104">
        <f t="shared" si="58"/>
        <v>0</v>
      </c>
      <c r="C253" s="104">
        <f t="shared" si="59"/>
        <v>0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9">
        <f t="shared" si="60"/>
        <v>0</v>
      </c>
    </row>
    <row r="254" spans="1:36" ht="15.95" hidden="1" customHeight="1" thickTop="1" thickBot="1" x14ac:dyDescent="0.25">
      <c r="A254" s="52" t="s">
        <v>95</v>
      </c>
      <c r="B254" s="104">
        <f t="shared" si="58"/>
        <v>0</v>
      </c>
      <c r="C254" s="104">
        <f t="shared" si="59"/>
        <v>0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9">
        <f t="shared" si="60"/>
        <v>0</v>
      </c>
    </row>
    <row r="255" spans="1:36" ht="15.95" hidden="1" customHeight="1" thickTop="1" thickBot="1" x14ac:dyDescent="0.25">
      <c r="A255" s="52" t="s">
        <v>98</v>
      </c>
      <c r="B255" s="104">
        <f t="shared" si="58"/>
        <v>0</v>
      </c>
      <c r="C255" s="104">
        <f t="shared" si="59"/>
        <v>0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9">
        <f t="shared" si="60"/>
        <v>0</v>
      </c>
    </row>
    <row r="256" spans="1:36" ht="15.95" hidden="1" customHeight="1" thickTop="1" thickBot="1" x14ac:dyDescent="0.25">
      <c r="A256" s="52" t="s">
        <v>83</v>
      </c>
      <c r="B256" s="104">
        <f t="shared" si="58"/>
        <v>0</v>
      </c>
      <c r="C256" s="104">
        <f t="shared" si="59"/>
        <v>0</v>
      </c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9">
        <f t="shared" si="60"/>
        <v>0</v>
      </c>
    </row>
    <row r="257" spans="1:39" ht="15.95" hidden="1" customHeight="1" thickTop="1" thickBot="1" x14ac:dyDescent="0.25">
      <c r="A257" s="52" t="s">
        <v>85</v>
      </c>
      <c r="B257" s="104">
        <f t="shared" si="58"/>
        <v>0</v>
      </c>
      <c r="C257" s="104">
        <f t="shared" si="59"/>
        <v>0</v>
      </c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9">
        <f t="shared" si="60"/>
        <v>0</v>
      </c>
    </row>
    <row r="258" spans="1:39" ht="15.95" hidden="1" customHeight="1" thickTop="1" thickBot="1" x14ac:dyDescent="0.25">
      <c r="A258" s="52" t="s">
        <v>81</v>
      </c>
      <c r="B258" s="104">
        <f t="shared" si="58"/>
        <v>0</v>
      </c>
      <c r="C258" s="104">
        <f t="shared" si="59"/>
        <v>0</v>
      </c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9">
        <f t="shared" si="60"/>
        <v>0</v>
      </c>
    </row>
    <row r="259" spans="1:39" ht="15.95" hidden="1" customHeight="1" thickTop="1" thickBot="1" x14ac:dyDescent="0.25">
      <c r="A259" s="52" t="s">
        <v>80</v>
      </c>
      <c r="B259" s="104">
        <f t="shared" si="58"/>
        <v>0</v>
      </c>
      <c r="C259" s="104">
        <f t="shared" si="59"/>
        <v>0</v>
      </c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9">
        <f t="shared" si="60"/>
        <v>0</v>
      </c>
      <c r="AK259" s="41"/>
    </row>
    <row r="260" spans="1:39" ht="15.95" hidden="1" customHeight="1" thickTop="1" thickBot="1" x14ac:dyDescent="0.25">
      <c r="A260" s="52" t="s">
        <v>107</v>
      </c>
      <c r="B260" s="104">
        <f t="shared" si="58"/>
        <v>0</v>
      </c>
      <c r="C260" s="104">
        <f t="shared" si="59"/>
        <v>0</v>
      </c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9">
        <f t="shared" si="60"/>
        <v>0</v>
      </c>
    </row>
    <row r="261" spans="1:39" ht="15.95" hidden="1" customHeight="1" thickTop="1" thickBot="1" x14ac:dyDescent="0.25">
      <c r="A261" s="52" t="s">
        <v>79</v>
      </c>
      <c r="B261" s="104">
        <f t="shared" si="58"/>
        <v>0</v>
      </c>
      <c r="C261" s="104">
        <f t="shared" si="59"/>
        <v>0</v>
      </c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9">
        <f t="shared" si="60"/>
        <v>0</v>
      </c>
    </row>
    <row r="262" spans="1:39" ht="15.95" hidden="1" customHeight="1" thickTop="1" thickBot="1" x14ac:dyDescent="0.25">
      <c r="A262" s="52" t="s">
        <v>84</v>
      </c>
      <c r="B262" s="104">
        <f t="shared" si="58"/>
        <v>0</v>
      </c>
      <c r="C262" s="104">
        <f t="shared" si="59"/>
        <v>0</v>
      </c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9">
        <f t="shared" si="60"/>
        <v>0</v>
      </c>
      <c r="AK262" s="42"/>
    </row>
    <row r="263" spans="1:39" ht="15.95" hidden="1" customHeight="1" thickTop="1" thickBot="1" x14ac:dyDescent="0.25">
      <c r="A263" s="52" t="s">
        <v>100</v>
      </c>
      <c r="B263" s="104">
        <f t="shared" si="58"/>
        <v>0</v>
      </c>
      <c r="C263" s="104">
        <f t="shared" si="59"/>
        <v>0</v>
      </c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9">
        <f t="shared" si="60"/>
        <v>0</v>
      </c>
      <c r="AK263" s="42"/>
    </row>
    <row r="264" spans="1:39" ht="15.95" hidden="1" customHeight="1" thickTop="1" thickBot="1" x14ac:dyDescent="0.25">
      <c r="A264" s="52" t="s">
        <v>92</v>
      </c>
      <c r="B264" s="104">
        <f t="shared" si="58"/>
        <v>0</v>
      </c>
      <c r="C264" s="104">
        <f t="shared" si="59"/>
        <v>0</v>
      </c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9">
        <f t="shared" si="6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101</v>
      </c>
      <c r="B265" s="104">
        <f t="shared" si="58"/>
        <v>0</v>
      </c>
      <c r="C265" s="104">
        <f t="shared" si="59"/>
        <v>0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9">
        <f t="shared" si="60"/>
        <v>0</v>
      </c>
      <c r="AK265" s="42"/>
    </row>
    <row r="266" spans="1:39" ht="15.95" hidden="1" customHeight="1" thickTop="1" thickBot="1" x14ac:dyDescent="0.25">
      <c r="A266" s="51" t="s">
        <v>115</v>
      </c>
      <c r="B266" s="104">
        <f t="shared" si="58"/>
        <v>0</v>
      </c>
      <c r="C266" s="104">
        <f t="shared" si="59"/>
        <v>0</v>
      </c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9">
        <f t="shared" si="60"/>
        <v>0</v>
      </c>
      <c r="AK266" s="42"/>
    </row>
    <row r="267" spans="1:39" ht="15.95" hidden="1" customHeight="1" thickTop="1" thickBot="1" x14ac:dyDescent="0.25">
      <c r="A267" s="52" t="s">
        <v>106</v>
      </c>
      <c r="B267" s="104">
        <f t="shared" si="58"/>
        <v>0</v>
      </c>
      <c r="C267" s="104">
        <f t="shared" si="59"/>
        <v>0</v>
      </c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9">
        <f t="shared" si="6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58"/>
        <v>0</v>
      </c>
      <c r="C268" s="104">
        <f t="shared" si="59"/>
        <v>0</v>
      </c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9">
        <f t="shared" si="60"/>
        <v>0</v>
      </c>
    </row>
    <row r="269" spans="1:39" ht="15.95" hidden="1" customHeight="1" thickTop="1" thickBot="1" x14ac:dyDescent="0.25">
      <c r="A269" s="52" t="s">
        <v>104</v>
      </c>
      <c r="B269" s="104">
        <f t="shared" si="58"/>
        <v>0</v>
      </c>
      <c r="C269" s="104">
        <f t="shared" si="59"/>
        <v>0</v>
      </c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9">
        <f t="shared" si="60"/>
        <v>0</v>
      </c>
    </row>
    <row r="270" spans="1:39" ht="15.95" hidden="1" customHeight="1" thickTop="1" thickBot="1" x14ac:dyDescent="0.25">
      <c r="A270" s="52" t="s">
        <v>114</v>
      </c>
      <c r="B270" s="104">
        <f t="shared" si="58"/>
        <v>0</v>
      </c>
      <c r="C270" s="104">
        <f t="shared" si="59"/>
        <v>0</v>
      </c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9">
        <f t="shared" si="60"/>
        <v>0</v>
      </c>
    </row>
    <row r="271" spans="1:39" ht="15.95" hidden="1" customHeight="1" thickTop="1" thickBot="1" x14ac:dyDescent="0.25">
      <c r="A271" s="52" t="s">
        <v>116</v>
      </c>
      <c r="B271" s="104">
        <f t="shared" si="58"/>
        <v>0</v>
      </c>
      <c r="C271" s="104">
        <f t="shared" si="59"/>
        <v>0</v>
      </c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9">
        <f t="shared" si="60"/>
        <v>0</v>
      </c>
    </row>
    <row r="272" spans="1:39" ht="15.95" hidden="1" customHeight="1" thickTop="1" thickBot="1" x14ac:dyDescent="0.25">
      <c r="A272" s="52" t="s">
        <v>119</v>
      </c>
      <c r="B272" s="104">
        <f t="shared" si="58"/>
        <v>0</v>
      </c>
      <c r="C272" s="104">
        <f t="shared" si="59"/>
        <v>0</v>
      </c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9">
        <f t="shared" si="60"/>
        <v>0</v>
      </c>
    </row>
    <row r="273" spans="1:36" ht="15.95" hidden="1" customHeight="1" thickTop="1" thickBot="1" x14ac:dyDescent="0.25">
      <c r="A273" s="52" t="s">
        <v>124</v>
      </c>
      <c r="B273" s="104">
        <f t="shared" si="58"/>
        <v>0</v>
      </c>
      <c r="C273" s="104">
        <f t="shared" si="59"/>
        <v>0</v>
      </c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9">
        <f t="shared" si="60"/>
        <v>0</v>
      </c>
    </row>
    <row r="274" spans="1:36" ht="15.95" hidden="1" customHeight="1" thickTop="1" thickBot="1" x14ac:dyDescent="0.25">
      <c r="A274" s="52" t="s">
        <v>102</v>
      </c>
      <c r="B274" s="104">
        <f t="shared" si="58"/>
        <v>0</v>
      </c>
      <c r="C274" s="104">
        <f t="shared" si="59"/>
        <v>0</v>
      </c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9">
        <f t="shared" si="60"/>
        <v>0</v>
      </c>
    </row>
    <row r="275" spans="1:36" ht="15.95" hidden="1" customHeight="1" thickTop="1" thickBot="1" x14ac:dyDescent="0.25">
      <c r="A275" s="51" t="s">
        <v>109</v>
      </c>
      <c r="B275" s="104">
        <f t="shared" si="58"/>
        <v>0</v>
      </c>
      <c r="C275" s="104">
        <f t="shared" si="59"/>
        <v>0</v>
      </c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9">
        <f t="shared" si="60"/>
        <v>0</v>
      </c>
    </row>
    <row r="276" spans="1:36" ht="15.95" hidden="1" customHeight="1" thickTop="1" thickBot="1" x14ac:dyDescent="0.25">
      <c r="A276" s="52" t="s">
        <v>123</v>
      </c>
      <c r="B276" s="104">
        <f t="shared" si="58"/>
        <v>0</v>
      </c>
      <c r="C276" s="104">
        <f t="shared" si="59"/>
        <v>0</v>
      </c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9">
        <f t="shared" si="60"/>
        <v>0</v>
      </c>
    </row>
    <row r="277" spans="1:36" ht="15.95" hidden="1" customHeight="1" thickTop="1" thickBot="1" x14ac:dyDescent="0.25">
      <c r="A277" s="52" t="s">
        <v>118</v>
      </c>
      <c r="B277" s="104">
        <f t="shared" si="58"/>
        <v>0</v>
      </c>
      <c r="C277" s="104">
        <f t="shared" si="59"/>
        <v>0</v>
      </c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9">
        <f t="shared" si="60"/>
        <v>0</v>
      </c>
    </row>
    <row r="278" spans="1:36" ht="15.95" hidden="1" customHeight="1" thickTop="1" thickBot="1" x14ac:dyDescent="0.25">
      <c r="A278" s="52" t="s">
        <v>120</v>
      </c>
      <c r="B278" s="104">
        <f t="shared" si="58"/>
        <v>0</v>
      </c>
      <c r="C278" s="104">
        <f t="shared" si="59"/>
        <v>0</v>
      </c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9">
        <f t="shared" si="60"/>
        <v>0</v>
      </c>
    </row>
    <row r="279" spans="1:36" ht="15.95" hidden="1" customHeight="1" thickTop="1" thickBot="1" x14ac:dyDescent="0.25">
      <c r="A279" s="52" t="s">
        <v>163</v>
      </c>
      <c r="B279" s="104">
        <f t="shared" si="58"/>
        <v>0</v>
      </c>
      <c r="C279" s="104">
        <f t="shared" si="59"/>
        <v>0</v>
      </c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9">
        <f t="shared" si="60"/>
        <v>0</v>
      </c>
    </row>
    <row r="280" spans="1:36" ht="15.95" hidden="1" customHeight="1" thickTop="1" thickBot="1" x14ac:dyDescent="0.25">
      <c r="A280" s="52" t="s">
        <v>105</v>
      </c>
      <c r="B280" s="104">
        <f t="shared" si="58"/>
        <v>0</v>
      </c>
      <c r="C280" s="104">
        <f t="shared" si="59"/>
        <v>0</v>
      </c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9">
        <f t="shared" si="60"/>
        <v>0</v>
      </c>
    </row>
    <row r="281" spans="1:36" ht="15.95" hidden="1" customHeight="1" thickTop="1" thickBot="1" x14ac:dyDescent="0.25">
      <c r="A281" s="52" t="s">
        <v>103</v>
      </c>
      <c r="B281" s="104">
        <f t="shared" si="58"/>
        <v>0</v>
      </c>
      <c r="C281" s="104">
        <f t="shared" si="59"/>
        <v>0</v>
      </c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9">
        <f t="shared" si="60"/>
        <v>0</v>
      </c>
    </row>
    <row r="282" spans="1:36" ht="15.95" hidden="1" customHeight="1" thickTop="1" thickBot="1" x14ac:dyDescent="0.25">
      <c r="A282" s="52" t="s">
        <v>110</v>
      </c>
      <c r="B282" s="104">
        <f>(D282+G282+J282+M282+P282+S282+V282+Y282+AB282+AE282+AH282)</f>
        <v>0</v>
      </c>
      <c r="C282" s="104">
        <f>(E282+H282+K282+N282+Q282+T282+W282+Z282+AC282+AF282+AI282)</f>
        <v>0</v>
      </c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9">
        <f t="shared" si="60"/>
        <v>0</v>
      </c>
    </row>
    <row r="283" spans="1:36" ht="14.25" hidden="1" thickTop="1" thickBot="1" x14ac:dyDescent="0.25">
      <c r="A283" s="55" t="s">
        <v>19</v>
      </c>
      <c r="B283" s="66">
        <f>SUM(B245:B282)</f>
        <v>0</v>
      </c>
      <c r="C283" s="66">
        <f t="shared" ref="C283:AJ283" si="61">SUM(C245:C282)</f>
        <v>0</v>
      </c>
      <c r="D283" s="66">
        <f t="shared" si="61"/>
        <v>0</v>
      </c>
      <c r="E283" s="66">
        <f t="shared" si="61"/>
        <v>0</v>
      </c>
      <c r="F283" s="66">
        <f t="shared" si="61"/>
        <v>0</v>
      </c>
      <c r="G283" s="66">
        <f t="shared" si="61"/>
        <v>0</v>
      </c>
      <c r="H283" s="66">
        <f t="shared" si="61"/>
        <v>0</v>
      </c>
      <c r="I283" s="66">
        <f t="shared" si="61"/>
        <v>0</v>
      </c>
      <c r="J283" s="66">
        <f t="shared" si="61"/>
        <v>0</v>
      </c>
      <c r="K283" s="66">
        <f t="shared" si="61"/>
        <v>0</v>
      </c>
      <c r="L283" s="66">
        <f t="shared" si="61"/>
        <v>0</v>
      </c>
      <c r="M283" s="66">
        <f t="shared" si="61"/>
        <v>0</v>
      </c>
      <c r="N283" s="66">
        <f t="shared" si="61"/>
        <v>0</v>
      </c>
      <c r="O283" s="66">
        <f t="shared" si="61"/>
        <v>0</v>
      </c>
      <c r="P283" s="66">
        <f t="shared" si="61"/>
        <v>0</v>
      </c>
      <c r="Q283" s="66">
        <f t="shared" si="61"/>
        <v>0</v>
      </c>
      <c r="R283" s="66">
        <f t="shared" si="61"/>
        <v>0</v>
      </c>
      <c r="S283" s="66">
        <f t="shared" si="61"/>
        <v>0</v>
      </c>
      <c r="T283" s="66">
        <f t="shared" si="61"/>
        <v>0</v>
      </c>
      <c r="U283" s="66">
        <f t="shared" si="61"/>
        <v>0</v>
      </c>
      <c r="V283" s="66">
        <f t="shared" si="61"/>
        <v>0</v>
      </c>
      <c r="W283" s="66">
        <f t="shared" si="61"/>
        <v>0</v>
      </c>
      <c r="X283" s="66">
        <f t="shared" si="61"/>
        <v>0</v>
      </c>
      <c r="Y283" s="66">
        <f t="shared" si="61"/>
        <v>0</v>
      </c>
      <c r="Z283" s="66">
        <f t="shared" si="61"/>
        <v>0</v>
      </c>
      <c r="AA283" s="66">
        <f t="shared" si="61"/>
        <v>0</v>
      </c>
      <c r="AB283" s="66">
        <f t="shared" si="61"/>
        <v>0</v>
      </c>
      <c r="AC283" s="66">
        <f t="shared" si="61"/>
        <v>0</v>
      </c>
      <c r="AD283" s="66">
        <f t="shared" si="61"/>
        <v>0</v>
      </c>
      <c r="AE283" s="66">
        <f t="shared" si="61"/>
        <v>0</v>
      </c>
      <c r="AF283" s="66">
        <f t="shared" si="61"/>
        <v>0</v>
      </c>
      <c r="AG283" s="66">
        <f t="shared" si="61"/>
        <v>0</v>
      </c>
      <c r="AH283" s="66">
        <f t="shared" si="61"/>
        <v>0</v>
      </c>
      <c r="AI283" s="66">
        <f t="shared" si="61"/>
        <v>0</v>
      </c>
      <c r="AJ283" s="102">
        <f t="shared" si="61"/>
        <v>0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4" t="e">
        <f>(C283/B286*100)</f>
        <v>#DIV/0!</v>
      </c>
      <c r="C285" s="194"/>
      <c r="D285" s="194" t="e">
        <f>(E283/D286*100)</f>
        <v>#DIV/0!</v>
      </c>
      <c r="E285" s="194"/>
      <c r="F285" s="36"/>
      <c r="G285" s="194" t="e">
        <f>(H283/G286*100)</f>
        <v>#DIV/0!</v>
      </c>
      <c r="H285" s="194"/>
      <c r="I285" s="36"/>
      <c r="J285" s="194" t="e">
        <f>(K283/J286*100)</f>
        <v>#DIV/0!</v>
      </c>
      <c r="K285" s="194"/>
      <c r="L285" s="36"/>
      <c r="M285" s="194" t="e">
        <f>(N283/M286*100)</f>
        <v>#DIV/0!</v>
      </c>
      <c r="N285" s="194"/>
      <c r="O285" s="36"/>
      <c r="P285" s="194" t="e">
        <f>(Q283/P286*100)</f>
        <v>#DIV/0!</v>
      </c>
      <c r="Q285" s="194"/>
      <c r="R285" s="36"/>
      <c r="S285" s="194" t="e">
        <f>(T283/S286*100)</f>
        <v>#DIV/0!</v>
      </c>
      <c r="T285" s="194"/>
      <c r="U285" s="36"/>
      <c r="V285" s="194" t="e">
        <f>(W283/V286*100)</f>
        <v>#DIV/0!</v>
      </c>
      <c r="W285" s="194"/>
      <c r="X285" s="36"/>
      <c r="Y285" s="194" t="e">
        <f>(Z283/Y286*100)</f>
        <v>#DIV/0!</v>
      </c>
      <c r="Z285" s="194"/>
      <c r="AA285" s="36"/>
      <c r="AB285" s="194" t="e">
        <f>(AC283/AB286*100)</f>
        <v>#DIV/0!</v>
      </c>
      <c r="AC285" s="194"/>
      <c r="AD285" s="36"/>
      <c r="AE285" s="194" t="e">
        <f>(AF283/AE286*100)</f>
        <v>#DIV/0!</v>
      </c>
      <c r="AF285" s="194"/>
      <c r="AG285" s="36"/>
      <c r="AH285" s="194" t="e">
        <f>(AI283/AH286*100)</f>
        <v>#DIV/0!</v>
      </c>
      <c r="AI285" s="194"/>
      <c r="AJ285" s="36"/>
    </row>
    <row r="286" spans="1:36" hidden="1" x14ac:dyDescent="0.2">
      <c r="A286" s="5" t="s">
        <v>39</v>
      </c>
      <c r="B286" s="192">
        <f>(B283+C283)</f>
        <v>0</v>
      </c>
      <c r="C286" s="193"/>
      <c r="D286" s="192">
        <f>(D283+E283)</f>
        <v>0</v>
      </c>
      <c r="E286" s="193"/>
      <c r="F286" s="37"/>
      <c r="G286" s="192">
        <f>(G283+H283)</f>
        <v>0</v>
      </c>
      <c r="H286" s="193"/>
      <c r="I286" s="37"/>
      <c r="J286" s="192">
        <f>(J283+K283)</f>
        <v>0</v>
      </c>
      <c r="K286" s="193"/>
      <c r="L286" s="37"/>
      <c r="M286" s="192">
        <f>(M283+N283)</f>
        <v>0</v>
      </c>
      <c r="N286" s="193"/>
      <c r="O286" s="37"/>
      <c r="P286" s="192">
        <f>(P283+Q283)</f>
        <v>0</v>
      </c>
      <c r="Q286" s="193"/>
      <c r="R286" s="37"/>
      <c r="S286" s="192">
        <f>(S283+T283)</f>
        <v>0</v>
      </c>
      <c r="T286" s="193"/>
      <c r="U286" s="37"/>
      <c r="V286" s="192">
        <f>(V283+W283)</f>
        <v>0</v>
      </c>
      <c r="W286" s="193"/>
      <c r="X286" s="37"/>
      <c r="Y286" s="192">
        <f>(Y283+Z283)</f>
        <v>0</v>
      </c>
      <c r="Z286" s="193"/>
      <c r="AA286" s="37"/>
      <c r="AB286" s="192">
        <f>(AB283+AC283)</f>
        <v>0</v>
      </c>
      <c r="AC286" s="193"/>
      <c r="AD286" s="37"/>
      <c r="AE286" s="192">
        <f>(AE283+AF283)</f>
        <v>0</v>
      </c>
      <c r="AF286" s="193"/>
      <c r="AG286" s="37"/>
      <c r="AH286" s="192">
        <f>(AH283+AI283)</f>
        <v>0</v>
      </c>
      <c r="AI286" s="193"/>
      <c r="AJ286" s="37"/>
    </row>
    <row r="287" spans="1:36" hidden="1" x14ac:dyDescent="0.2">
      <c r="A287" s="5" t="s">
        <v>40</v>
      </c>
      <c r="B287" s="194" t="e">
        <f>SUM(D287:AI287)</f>
        <v>#DIV/0!</v>
      </c>
      <c r="C287" s="193"/>
      <c r="D287" s="194" t="e">
        <f>(D286/B286*100)</f>
        <v>#DIV/0!</v>
      </c>
      <c r="E287" s="194"/>
      <c r="F287" s="36"/>
      <c r="G287" s="194" t="e">
        <f>(G286/B286*100)</f>
        <v>#DIV/0!</v>
      </c>
      <c r="H287" s="194"/>
      <c r="I287" s="36"/>
      <c r="J287" s="194" t="e">
        <f>(J286/B286*100)</f>
        <v>#DIV/0!</v>
      </c>
      <c r="K287" s="194"/>
      <c r="L287" s="36"/>
      <c r="M287" s="194" t="e">
        <f>(M286/B286*100)</f>
        <v>#DIV/0!</v>
      </c>
      <c r="N287" s="194"/>
      <c r="O287" s="36"/>
      <c r="P287" s="194" t="e">
        <f>(P286/B286*100)</f>
        <v>#DIV/0!</v>
      </c>
      <c r="Q287" s="194"/>
      <c r="R287" s="36"/>
      <c r="S287" s="194" t="e">
        <f>(S286/B286*100)</f>
        <v>#DIV/0!</v>
      </c>
      <c r="T287" s="194"/>
      <c r="U287" s="36"/>
      <c r="V287" s="194" t="e">
        <f>(V286/B286*100)</f>
        <v>#DIV/0!</v>
      </c>
      <c r="W287" s="194"/>
      <c r="X287" s="36"/>
      <c r="Y287" s="194" t="e">
        <f>(Y286/B286*100)</f>
        <v>#DIV/0!</v>
      </c>
      <c r="Z287" s="194"/>
      <c r="AA287" s="36"/>
      <c r="AB287" s="194" t="e">
        <f>(AB286/B286*100)</f>
        <v>#DIV/0!</v>
      </c>
      <c r="AC287" s="194"/>
      <c r="AD287" s="36"/>
      <c r="AE287" s="194" t="e">
        <f>(AE286/B286*100)</f>
        <v>#DIV/0!</v>
      </c>
      <c r="AF287" s="194"/>
      <c r="AG287" s="36"/>
      <c r="AH287" s="194" t="e">
        <f>(AH286/B286*100)</f>
        <v>#DIV/0!</v>
      </c>
      <c r="AI287" s="194"/>
      <c r="AJ287" s="36"/>
    </row>
    <row r="288" spans="1:36" hidden="1" x14ac:dyDescent="0.2">
      <c r="A288" s="112" t="s">
        <v>97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6" t="s">
        <v>42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</row>
    <row r="295" spans="1:36" hidden="1" x14ac:dyDescent="0.2">
      <c r="A295" s="197" t="s">
        <v>56</v>
      </c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</row>
    <row r="296" spans="1:36" hidden="1" x14ac:dyDescent="0.2">
      <c r="A296" s="198" t="s">
        <v>129</v>
      </c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</row>
    <row r="297" spans="1:36" hidden="1" x14ac:dyDescent="0.2">
      <c r="A297" s="197" t="s">
        <v>113</v>
      </c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1" t="s">
        <v>33</v>
      </c>
      <c r="B300" s="195" t="s">
        <v>0</v>
      </c>
      <c r="C300" s="195"/>
      <c r="D300" s="195" t="s">
        <v>12</v>
      </c>
      <c r="E300" s="195"/>
      <c r="F300" s="159"/>
      <c r="G300" s="195" t="s">
        <v>13</v>
      </c>
      <c r="H300" s="195"/>
      <c r="I300" s="159"/>
      <c r="J300" s="195" t="s">
        <v>14</v>
      </c>
      <c r="K300" s="195"/>
      <c r="L300" s="159"/>
      <c r="M300" s="195" t="s">
        <v>15</v>
      </c>
      <c r="N300" s="195"/>
      <c r="O300" s="159"/>
      <c r="P300" s="195" t="s">
        <v>27</v>
      </c>
      <c r="Q300" s="195"/>
      <c r="R300" s="159"/>
      <c r="S300" s="195" t="s">
        <v>35</v>
      </c>
      <c r="T300" s="195"/>
      <c r="U300" s="159"/>
      <c r="V300" s="195" t="s">
        <v>16</v>
      </c>
      <c r="W300" s="195"/>
      <c r="X300" s="159"/>
      <c r="Y300" s="195" t="s">
        <v>68</v>
      </c>
      <c r="Z300" s="195"/>
      <c r="AA300" s="159"/>
      <c r="AB300" s="195" t="s">
        <v>34</v>
      </c>
      <c r="AC300" s="195"/>
      <c r="AD300" s="159"/>
      <c r="AE300" s="195" t="s">
        <v>17</v>
      </c>
      <c r="AF300" s="195"/>
      <c r="AG300" s="159"/>
      <c r="AH300" s="195" t="s">
        <v>18</v>
      </c>
      <c r="AI300" s="195"/>
      <c r="AJ300" s="74"/>
    </row>
    <row r="301" spans="1:36" ht="25.5" hidden="1" thickTop="1" thickBot="1" x14ac:dyDescent="0.25">
      <c r="A301" s="200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90</v>
      </c>
      <c r="B302" s="104">
        <f t="shared" ref="B302:B330" si="62">(D302+G302+J302+M302+P302+S302+V302+Y302+AB302+AE302+AH302)</f>
        <v>0</v>
      </c>
      <c r="C302" s="104">
        <f t="shared" ref="C302:C330" si="63">(E302+H302+K302+N302+Q302+T302+W302+Z302+AC302+AF302+AI302)</f>
        <v>0</v>
      </c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9">
        <f t="shared" ref="AJ302:AJ339" si="64">AH302+AI302</f>
        <v>0</v>
      </c>
    </row>
    <row r="303" spans="1:36" ht="15.95" hidden="1" customHeight="1" thickTop="1" thickBot="1" x14ac:dyDescent="0.25">
      <c r="A303" s="52" t="s">
        <v>122</v>
      </c>
      <c r="B303" s="104">
        <f t="shared" si="62"/>
        <v>0</v>
      </c>
      <c r="C303" s="104">
        <f t="shared" si="63"/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si="64"/>
        <v>0</v>
      </c>
    </row>
    <row r="304" spans="1:36" ht="15.95" hidden="1" customHeight="1" thickTop="1" thickBot="1" x14ac:dyDescent="0.25">
      <c r="A304" s="52" t="s">
        <v>99</v>
      </c>
      <c r="B304" s="104">
        <f t="shared" si="62"/>
        <v>0</v>
      </c>
      <c r="C304" s="104">
        <f t="shared" si="63"/>
        <v>0</v>
      </c>
      <c r="D304" s="103"/>
      <c r="E304" s="103"/>
      <c r="F304" s="103"/>
      <c r="G304" s="103"/>
      <c r="H304" s="103"/>
      <c r="I304" s="103"/>
      <c r="J304" s="148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64"/>
        <v>0</v>
      </c>
    </row>
    <row r="305" spans="1:36" ht="15.95" hidden="1" customHeight="1" thickTop="1" thickBot="1" x14ac:dyDescent="0.25">
      <c r="A305" s="52" t="s">
        <v>96</v>
      </c>
      <c r="B305" s="104">
        <f t="shared" si="62"/>
        <v>0</v>
      </c>
      <c r="C305" s="104">
        <f t="shared" si="63"/>
        <v>0</v>
      </c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10"/>
      <c r="AC305" s="103"/>
      <c r="AD305" s="103"/>
      <c r="AE305" s="103"/>
      <c r="AF305" s="103"/>
      <c r="AG305" s="103"/>
      <c r="AH305" s="103"/>
      <c r="AI305" s="103"/>
      <c r="AJ305" s="109">
        <f t="shared" si="64"/>
        <v>0</v>
      </c>
    </row>
    <row r="306" spans="1:36" ht="15.95" hidden="1" customHeight="1" thickTop="1" thickBot="1" x14ac:dyDescent="0.25">
      <c r="A306" s="52" t="s">
        <v>91</v>
      </c>
      <c r="B306" s="104">
        <f t="shared" si="62"/>
        <v>0</v>
      </c>
      <c r="C306" s="104">
        <f t="shared" si="6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11"/>
      <c r="AJ306" s="109">
        <f t="shared" si="64"/>
        <v>0</v>
      </c>
    </row>
    <row r="307" spans="1:36" ht="15.95" hidden="1" customHeight="1" thickTop="1" thickBot="1" x14ac:dyDescent="0.25">
      <c r="A307" s="52" t="s">
        <v>88</v>
      </c>
      <c r="B307" s="104">
        <f t="shared" si="62"/>
        <v>0</v>
      </c>
      <c r="C307" s="104">
        <f t="shared" si="6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9">
        <f t="shared" si="64"/>
        <v>0</v>
      </c>
    </row>
    <row r="308" spans="1:36" ht="15.95" hidden="1" customHeight="1" thickTop="1" thickBot="1" x14ac:dyDescent="0.25">
      <c r="A308" s="52" t="s">
        <v>93</v>
      </c>
      <c r="B308" s="104">
        <f t="shared" si="62"/>
        <v>0</v>
      </c>
      <c r="C308" s="104">
        <f t="shared" si="6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64"/>
        <v>0</v>
      </c>
    </row>
    <row r="309" spans="1:36" ht="15.95" hidden="1" customHeight="1" thickTop="1" thickBot="1" x14ac:dyDescent="0.25">
      <c r="A309" s="52" t="s">
        <v>89</v>
      </c>
      <c r="B309" s="104">
        <f>(D309+G309+J309+M309+P309+S309+V309+Y309+AB309+AE309+AH309)</f>
        <v>0</v>
      </c>
      <c r="C309" s="104">
        <f t="shared" si="6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64"/>
        <v>0</v>
      </c>
    </row>
    <row r="310" spans="1:36" ht="15.95" hidden="1" customHeight="1" thickTop="1" thickBot="1" x14ac:dyDescent="0.25">
      <c r="A310" s="52" t="s">
        <v>78</v>
      </c>
      <c r="B310" s="104">
        <f t="shared" si="62"/>
        <v>0</v>
      </c>
      <c r="C310" s="104">
        <f t="shared" si="63"/>
        <v>0</v>
      </c>
      <c r="D310" s="103"/>
      <c r="E310" s="148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48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64"/>
        <v>0</v>
      </c>
    </row>
    <row r="311" spans="1:36" ht="15.95" hidden="1" customHeight="1" thickTop="1" thickBot="1" x14ac:dyDescent="0.25">
      <c r="A311" s="52" t="s">
        <v>95</v>
      </c>
      <c r="B311" s="104">
        <f t="shared" si="62"/>
        <v>0</v>
      </c>
      <c r="C311" s="104">
        <f t="shared" si="63"/>
        <v>0</v>
      </c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64"/>
        <v>0</v>
      </c>
    </row>
    <row r="312" spans="1:36" ht="15.95" hidden="1" customHeight="1" thickTop="1" thickBot="1" x14ac:dyDescent="0.25">
      <c r="A312" s="52" t="s">
        <v>98</v>
      </c>
      <c r="B312" s="104">
        <f t="shared" si="62"/>
        <v>0</v>
      </c>
      <c r="C312" s="104">
        <f t="shared" si="6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64"/>
        <v>0</v>
      </c>
    </row>
    <row r="313" spans="1:36" ht="15.95" hidden="1" customHeight="1" thickTop="1" thickBot="1" x14ac:dyDescent="0.25">
      <c r="A313" s="52" t="s">
        <v>83</v>
      </c>
      <c r="B313" s="104">
        <f t="shared" si="62"/>
        <v>0</v>
      </c>
      <c r="C313" s="104">
        <f t="shared" si="6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64"/>
        <v>0</v>
      </c>
    </row>
    <row r="314" spans="1:36" ht="15.95" hidden="1" customHeight="1" thickTop="1" thickBot="1" x14ac:dyDescent="0.25">
      <c r="A314" s="52" t="s">
        <v>85</v>
      </c>
      <c r="B314" s="104">
        <f t="shared" si="62"/>
        <v>0</v>
      </c>
      <c r="C314" s="104">
        <f t="shared" si="6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64"/>
        <v>0</v>
      </c>
    </row>
    <row r="315" spans="1:36" ht="15.95" hidden="1" customHeight="1" thickTop="1" thickBot="1" x14ac:dyDescent="0.25">
      <c r="A315" s="52" t="s">
        <v>81</v>
      </c>
      <c r="B315" s="104">
        <f t="shared" si="62"/>
        <v>0</v>
      </c>
      <c r="C315" s="104">
        <f t="shared" si="6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64"/>
        <v>0</v>
      </c>
    </row>
    <row r="316" spans="1:36" ht="15.95" hidden="1" customHeight="1" thickTop="1" thickBot="1" x14ac:dyDescent="0.25">
      <c r="A316" s="52" t="s">
        <v>80</v>
      </c>
      <c r="B316" s="104">
        <f t="shared" si="62"/>
        <v>0</v>
      </c>
      <c r="C316" s="104">
        <f t="shared" si="6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64"/>
        <v>0</v>
      </c>
    </row>
    <row r="317" spans="1:36" ht="15.95" hidden="1" customHeight="1" thickTop="1" thickBot="1" x14ac:dyDescent="0.25">
      <c r="A317" s="52" t="s">
        <v>107</v>
      </c>
      <c r="B317" s="104">
        <f t="shared" si="62"/>
        <v>0</v>
      </c>
      <c r="C317" s="104">
        <f t="shared" si="6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64"/>
        <v>0</v>
      </c>
    </row>
    <row r="318" spans="1:36" ht="15.95" hidden="1" customHeight="1" thickTop="1" thickBot="1" x14ac:dyDescent="0.25">
      <c r="A318" s="52" t="s">
        <v>79</v>
      </c>
      <c r="B318" s="104">
        <f t="shared" si="62"/>
        <v>0</v>
      </c>
      <c r="C318" s="104">
        <f t="shared" si="6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64"/>
        <v>0</v>
      </c>
    </row>
    <row r="319" spans="1:36" ht="15.95" hidden="1" customHeight="1" thickTop="1" thickBot="1" x14ac:dyDescent="0.25">
      <c r="A319" s="52" t="s">
        <v>84</v>
      </c>
      <c r="B319" s="104">
        <f t="shared" si="62"/>
        <v>0</v>
      </c>
      <c r="C319" s="104">
        <f t="shared" si="6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64"/>
        <v>0</v>
      </c>
    </row>
    <row r="320" spans="1:36" ht="15.95" hidden="1" customHeight="1" thickTop="1" thickBot="1" x14ac:dyDescent="0.25">
      <c r="A320" s="52" t="s">
        <v>100</v>
      </c>
      <c r="B320" s="104">
        <f t="shared" si="62"/>
        <v>0</v>
      </c>
      <c r="C320" s="104">
        <f t="shared" si="6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64"/>
        <v>0</v>
      </c>
    </row>
    <row r="321" spans="1:36" ht="15.95" hidden="1" customHeight="1" thickTop="1" thickBot="1" x14ac:dyDescent="0.25">
      <c r="A321" s="52" t="s">
        <v>92</v>
      </c>
      <c r="B321" s="104">
        <f t="shared" si="62"/>
        <v>0</v>
      </c>
      <c r="C321" s="104">
        <f t="shared" si="6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64"/>
        <v>0</v>
      </c>
    </row>
    <row r="322" spans="1:36" ht="15.95" hidden="1" customHeight="1" thickTop="1" thickBot="1" x14ac:dyDescent="0.25">
      <c r="A322" s="52" t="s">
        <v>101</v>
      </c>
      <c r="B322" s="104">
        <f t="shared" si="62"/>
        <v>0</v>
      </c>
      <c r="C322" s="104">
        <f t="shared" si="6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64"/>
        <v>0</v>
      </c>
    </row>
    <row r="323" spans="1:36" ht="15.95" hidden="1" customHeight="1" thickTop="1" thickBot="1" x14ac:dyDescent="0.25">
      <c r="A323" s="51" t="s">
        <v>115</v>
      </c>
      <c r="B323" s="104">
        <f t="shared" si="62"/>
        <v>0</v>
      </c>
      <c r="C323" s="104">
        <f t="shared" si="6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64"/>
        <v>0</v>
      </c>
    </row>
    <row r="324" spans="1:36" ht="15.95" hidden="1" customHeight="1" thickTop="1" thickBot="1" x14ac:dyDescent="0.25">
      <c r="A324" s="52" t="s">
        <v>106</v>
      </c>
      <c r="B324" s="104">
        <f t="shared" si="62"/>
        <v>0</v>
      </c>
      <c r="C324" s="104">
        <f t="shared" si="6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64"/>
        <v>0</v>
      </c>
    </row>
    <row r="325" spans="1:36" ht="15.95" hidden="1" customHeight="1" thickTop="1" thickBot="1" x14ac:dyDescent="0.25">
      <c r="A325" s="52" t="s">
        <v>82</v>
      </c>
      <c r="B325" s="104">
        <f t="shared" si="62"/>
        <v>0</v>
      </c>
      <c r="C325" s="104">
        <f t="shared" si="6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64"/>
        <v>0</v>
      </c>
    </row>
    <row r="326" spans="1:36" ht="15.95" hidden="1" customHeight="1" thickTop="1" thickBot="1" x14ac:dyDescent="0.25">
      <c r="A326" s="52" t="s">
        <v>104</v>
      </c>
      <c r="B326" s="104">
        <f t="shared" si="62"/>
        <v>0</v>
      </c>
      <c r="C326" s="104">
        <f t="shared" si="6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64"/>
        <v>0</v>
      </c>
    </row>
    <row r="327" spans="1:36" ht="15.95" hidden="1" customHeight="1" thickTop="1" thickBot="1" x14ac:dyDescent="0.25">
      <c r="A327" s="52" t="s">
        <v>114</v>
      </c>
      <c r="B327" s="104">
        <f t="shared" si="62"/>
        <v>0</v>
      </c>
      <c r="C327" s="104">
        <f t="shared" si="6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64"/>
        <v>0</v>
      </c>
    </row>
    <row r="328" spans="1:36" ht="15.95" hidden="1" customHeight="1" thickTop="1" thickBot="1" x14ac:dyDescent="0.25">
      <c r="A328" s="52" t="s">
        <v>116</v>
      </c>
      <c r="B328" s="104">
        <f t="shared" si="62"/>
        <v>0</v>
      </c>
      <c r="C328" s="104">
        <f t="shared" si="6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64"/>
        <v>0</v>
      </c>
    </row>
    <row r="329" spans="1:36" ht="15.95" hidden="1" customHeight="1" thickTop="1" thickBot="1" x14ac:dyDescent="0.25">
      <c r="A329" s="52" t="s">
        <v>119</v>
      </c>
      <c r="B329" s="104">
        <f t="shared" si="62"/>
        <v>0</v>
      </c>
      <c r="C329" s="104">
        <f t="shared" si="6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64"/>
        <v>0</v>
      </c>
    </row>
    <row r="330" spans="1:36" ht="15.95" hidden="1" customHeight="1" thickTop="1" thickBot="1" x14ac:dyDescent="0.25">
      <c r="A330" s="52" t="s">
        <v>124</v>
      </c>
      <c r="B330" s="104">
        <f t="shared" si="62"/>
        <v>0</v>
      </c>
      <c r="C330" s="104">
        <f t="shared" si="6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64"/>
        <v>0</v>
      </c>
    </row>
    <row r="331" spans="1:36" ht="15.95" hidden="1" customHeight="1" thickTop="1" thickBot="1" x14ac:dyDescent="0.25">
      <c r="A331" s="52" t="s">
        <v>102</v>
      </c>
      <c r="B331" s="104">
        <f t="shared" ref="B331:B338" si="65">(D331+G331+J331+M331+P331+S331+V331+Y331+AB331+AE331+AH331)</f>
        <v>0</v>
      </c>
      <c r="C331" s="104"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64"/>
        <v>0</v>
      </c>
    </row>
    <row r="332" spans="1:36" ht="15.95" hidden="1" customHeight="1" thickTop="1" thickBot="1" x14ac:dyDescent="0.25">
      <c r="A332" s="51" t="s">
        <v>109</v>
      </c>
      <c r="B332" s="104">
        <f>(D332+G332+J332+M332+P332+S332+V332+Y332+AB332+AE332+AH332)</f>
        <v>0</v>
      </c>
      <c r="C332" s="104">
        <f t="shared" ref="C332:C338" si="66">(E332+H332+K332+N332+Q332+T332+W332+Z332+AC332+AF332+AI332)</f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64"/>
        <v>0</v>
      </c>
    </row>
    <row r="333" spans="1:36" ht="15.95" hidden="1" customHeight="1" thickTop="1" thickBot="1" x14ac:dyDescent="0.25">
      <c r="A333" s="52" t="s">
        <v>123</v>
      </c>
      <c r="B333" s="104">
        <f t="shared" si="65"/>
        <v>0</v>
      </c>
      <c r="C333" s="104">
        <f t="shared" si="66"/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64"/>
        <v>0</v>
      </c>
    </row>
    <row r="334" spans="1:36" ht="15.95" hidden="1" customHeight="1" thickTop="1" thickBot="1" x14ac:dyDescent="0.25">
      <c r="A334" s="52" t="s">
        <v>118</v>
      </c>
      <c r="B334" s="104">
        <f t="shared" si="65"/>
        <v>0</v>
      </c>
      <c r="C334" s="104">
        <f t="shared" si="6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64"/>
        <v>0</v>
      </c>
    </row>
    <row r="335" spans="1:36" ht="15.95" hidden="1" customHeight="1" thickTop="1" thickBot="1" x14ac:dyDescent="0.25">
      <c r="A335" s="52" t="s">
        <v>120</v>
      </c>
      <c r="B335" s="104">
        <f t="shared" si="65"/>
        <v>0</v>
      </c>
      <c r="C335" s="104">
        <f t="shared" si="6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64"/>
        <v>0</v>
      </c>
    </row>
    <row r="336" spans="1:36" ht="15.95" hidden="1" customHeight="1" thickTop="1" thickBot="1" x14ac:dyDescent="0.25">
      <c r="A336" s="52" t="s">
        <v>163</v>
      </c>
      <c r="B336" s="104">
        <f t="shared" si="65"/>
        <v>0</v>
      </c>
      <c r="C336" s="104">
        <f t="shared" si="6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64"/>
        <v>0</v>
      </c>
    </row>
    <row r="337" spans="1:36" ht="15.95" hidden="1" customHeight="1" thickTop="1" thickBot="1" x14ac:dyDescent="0.25">
      <c r="A337" s="52" t="s">
        <v>105</v>
      </c>
      <c r="B337" s="104">
        <f t="shared" si="65"/>
        <v>0</v>
      </c>
      <c r="C337" s="104">
        <f t="shared" si="6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64"/>
        <v>0</v>
      </c>
    </row>
    <row r="338" spans="1:36" ht="15.95" hidden="1" customHeight="1" thickTop="1" thickBot="1" x14ac:dyDescent="0.25">
      <c r="A338" s="52" t="s">
        <v>103</v>
      </c>
      <c r="B338" s="104">
        <f t="shared" si="65"/>
        <v>0</v>
      </c>
      <c r="C338" s="104">
        <f t="shared" si="6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64"/>
        <v>0</v>
      </c>
    </row>
    <row r="339" spans="1:36" ht="15.95" hidden="1" customHeight="1" thickTop="1" thickBot="1" x14ac:dyDescent="0.25">
      <c r="A339" s="52" t="s">
        <v>110</v>
      </c>
      <c r="B339" s="104">
        <f>(D339+G339+J339+M339+P339+S339+V339+Y339+AB339+AE339+AH339)</f>
        <v>0</v>
      </c>
      <c r="C339" s="104">
        <f>(E339+H339+K339+N339+Q339+T339+W339+Z339+AC339+AF339+AI339)</f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64"/>
        <v>0</v>
      </c>
    </row>
    <row r="340" spans="1:36" ht="14.25" hidden="1" thickTop="1" thickBot="1" x14ac:dyDescent="0.25">
      <c r="A340" s="55" t="s">
        <v>19</v>
      </c>
      <c r="B340" s="66">
        <f>SUM(B302:B339)</f>
        <v>0</v>
      </c>
      <c r="C340" s="66">
        <f t="shared" ref="C340:AJ340" si="67">SUM(C302:C339)</f>
        <v>0</v>
      </c>
      <c r="D340" s="66">
        <f t="shared" si="67"/>
        <v>0</v>
      </c>
      <c r="E340" s="66">
        <f t="shared" si="67"/>
        <v>0</v>
      </c>
      <c r="F340" s="66">
        <f t="shared" si="67"/>
        <v>0</v>
      </c>
      <c r="G340" s="66">
        <f t="shared" si="67"/>
        <v>0</v>
      </c>
      <c r="H340" s="66">
        <f t="shared" si="67"/>
        <v>0</v>
      </c>
      <c r="I340" s="66">
        <f t="shared" si="67"/>
        <v>0</v>
      </c>
      <c r="J340" s="66">
        <f t="shared" si="67"/>
        <v>0</v>
      </c>
      <c r="K340" s="66">
        <f t="shared" si="67"/>
        <v>0</v>
      </c>
      <c r="L340" s="66">
        <f t="shared" si="67"/>
        <v>0</v>
      </c>
      <c r="M340" s="66">
        <f t="shared" si="67"/>
        <v>0</v>
      </c>
      <c r="N340" s="66">
        <f t="shared" si="67"/>
        <v>0</v>
      </c>
      <c r="O340" s="66">
        <f t="shared" si="67"/>
        <v>0</v>
      </c>
      <c r="P340" s="66">
        <f t="shared" si="67"/>
        <v>0</v>
      </c>
      <c r="Q340" s="66">
        <f t="shared" si="67"/>
        <v>0</v>
      </c>
      <c r="R340" s="66">
        <f t="shared" si="67"/>
        <v>0</v>
      </c>
      <c r="S340" s="66">
        <f t="shared" si="67"/>
        <v>0</v>
      </c>
      <c r="T340" s="66">
        <f t="shared" si="67"/>
        <v>0</v>
      </c>
      <c r="U340" s="66">
        <f t="shared" si="67"/>
        <v>0</v>
      </c>
      <c r="V340" s="66">
        <f t="shared" si="67"/>
        <v>0</v>
      </c>
      <c r="W340" s="66">
        <f t="shared" si="67"/>
        <v>0</v>
      </c>
      <c r="X340" s="66">
        <f t="shared" si="67"/>
        <v>0</v>
      </c>
      <c r="Y340" s="66">
        <f t="shared" si="67"/>
        <v>0</v>
      </c>
      <c r="Z340" s="66">
        <f t="shared" si="67"/>
        <v>0</v>
      </c>
      <c r="AA340" s="66">
        <f t="shared" si="67"/>
        <v>0</v>
      </c>
      <c r="AB340" s="66">
        <f t="shared" si="67"/>
        <v>0</v>
      </c>
      <c r="AC340" s="66">
        <f t="shared" si="67"/>
        <v>0</v>
      </c>
      <c r="AD340" s="66">
        <f t="shared" si="67"/>
        <v>0</v>
      </c>
      <c r="AE340" s="66">
        <f t="shared" si="67"/>
        <v>0</v>
      </c>
      <c r="AF340" s="66">
        <f t="shared" si="67"/>
        <v>0</v>
      </c>
      <c r="AG340" s="66">
        <f t="shared" si="67"/>
        <v>0</v>
      </c>
      <c r="AH340" s="66">
        <f t="shared" si="67"/>
        <v>0</v>
      </c>
      <c r="AI340" s="66">
        <f t="shared" si="67"/>
        <v>0</v>
      </c>
      <c r="AJ340" s="102">
        <f t="shared" si="67"/>
        <v>0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4" t="e">
        <f>(C340/B343*100)</f>
        <v>#DIV/0!</v>
      </c>
      <c r="C342" s="194"/>
      <c r="D342" s="194" t="e">
        <f>(E340/D343*100)</f>
        <v>#DIV/0!</v>
      </c>
      <c r="E342" s="194"/>
      <c r="F342" s="36"/>
      <c r="G342" s="194" t="e">
        <f>(H340/G343*100)</f>
        <v>#DIV/0!</v>
      </c>
      <c r="H342" s="194"/>
      <c r="I342" s="36"/>
      <c r="J342" s="194" t="e">
        <f>(K340/J343*100)</f>
        <v>#DIV/0!</v>
      </c>
      <c r="K342" s="194"/>
      <c r="L342" s="36"/>
      <c r="M342" s="194" t="e">
        <f>(N340/M343*100)</f>
        <v>#DIV/0!</v>
      </c>
      <c r="N342" s="194"/>
      <c r="O342" s="36"/>
      <c r="P342" s="194" t="e">
        <f>(Q340/P343*100)</f>
        <v>#DIV/0!</v>
      </c>
      <c r="Q342" s="194"/>
      <c r="R342" s="36"/>
      <c r="S342" s="194" t="e">
        <f>(T340/S343*100)</f>
        <v>#DIV/0!</v>
      </c>
      <c r="T342" s="194"/>
      <c r="U342" s="36"/>
      <c r="V342" s="194" t="e">
        <f>(W340/V343*100)</f>
        <v>#DIV/0!</v>
      </c>
      <c r="W342" s="194"/>
      <c r="X342" s="36"/>
      <c r="Y342" s="194" t="e">
        <f>(Z340/Y343*100)</f>
        <v>#DIV/0!</v>
      </c>
      <c r="Z342" s="194"/>
      <c r="AA342" s="36"/>
      <c r="AB342" s="194" t="e">
        <f>(AC340/AB343*100)</f>
        <v>#DIV/0!</v>
      </c>
      <c r="AC342" s="194"/>
      <c r="AD342" s="36"/>
      <c r="AE342" s="194" t="e">
        <f>(AF340/AE343*100)</f>
        <v>#DIV/0!</v>
      </c>
      <c r="AF342" s="194"/>
      <c r="AG342" s="36"/>
      <c r="AH342" s="194" t="e">
        <f>(AI340/AH343*100)</f>
        <v>#DIV/0!</v>
      </c>
      <c r="AI342" s="194"/>
      <c r="AJ342" s="36"/>
    </row>
    <row r="343" spans="1:36" hidden="1" x14ac:dyDescent="0.2">
      <c r="A343" s="5" t="s">
        <v>39</v>
      </c>
      <c r="B343" s="192">
        <f>(B340+C340)</f>
        <v>0</v>
      </c>
      <c r="C343" s="193"/>
      <c r="D343" s="192">
        <f>(D340+E340)</f>
        <v>0</v>
      </c>
      <c r="E343" s="193"/>
      <c r="F343" s="37"/>
      <c r="G343" s="192">
        <f>(G340+H340)</f>
        <v>0</v>
      </c>
      <c r="H343" s="193"/>
      <c r="I343" s="37"/>
      <c r="J343" s="192">
        <f>(J340+K340)</f>
        <v>0</v>
      </c>
      <c r="K343" s="193"/>
      <c r="L343" s="37"/>
      <c r="M343" s="192">
        <f>(M340+N340)</f>
        <v>0</v>
      </c>
      <c r="N343" s="193"/>
      <c r="O343" s="37"/>
      <c r="P343" s="192">
        <f>(P340+Q340)</f>
        <v>0</v>
      </c>
      <c r="Q343" s="193"/>
      <c r="R343" s="37"/>
      <c r="S343" s="192">
        <f>(S340+T340)</f>
        <v>0</v>
      </c>
      <c r="T343" s="193"/>
      <c r="U343" s="37"/>
      <c r="V343" s="192">
        <f>(V340+W340)</f>
        <v>0</v>
      </c>
      <c r="W343" s="193"/>
      <c r="X343" s="37"/>
      <c r="Y343" s="192">
        <f>(Y340+Z340)</f>
        <v>0</v>
      </c>
      <c r="Z343" s="193"/>
      <c r="AA343" s="37"/>
      <c r="AB343" s="192">
        <f>(AB340+AC340)</f>
        <v>0</v>
      </c>
      <c r="AC343" s="193"/>
      <c r="AD343" s="37"/>
      <c r="AE343" s="192">
        <f>(AE340+AF340)</f>
        <v>0</v>
      </c>
      <c r="AF343" s="193"/>
      <c r="AG343" s="37"/>
      <c r="AH343" s="192">
        <f>(AH340+AI340)</f>
        <v>0</v>
      </c>
      <c r="AI343" s="193"/>
      <c r="AJ343" s="37"/>
    </row>
    <row r="344" spans="1:36" hidden="1" x14ac:dyDescent="0.2">
      <c r="A344" s="5" t="s">
        <v>40</v>
      </c>
      <c r="B344" s="194" t="e">
        <f>SUM(D344:AI344)</f>
        <v>#DIV/0!</v>
      </c>
      <c r="C344" s="193"/>
      <c r="D344" s="194" t="e">
        <f>(D343/B343*100)</f>
        <v>#DIV/0!</v>
      </c>
      <c r="E344" s="194"/>
      <c r="F344" s="36"/>
      <c r="G344" s="194" t="e">
        <f>(G343/B343*100)</f>
        <v>#DIV/0!</v>
      </c>
      <c r="H344" s="194"/>
      <c r="I344" s="36"/>
      <c r="J344" s="194" t="e">
        <f>(J343/B343*100)</f>
        <v>#DIV/0!</v>
      </c>
      <c r="K344" s="194"/>
      <c r="L344" s="36"/>
      <c r="M344" s="194" t="e">
        <f>(M343/B343*100)</f>
        <v>#DIV/0!</v>
      </c>
      <c r="N344" s="194"/>
      <c r="O344" s="36"/>
      <c r="P344" s="194" t="e">
        <f>(P343/B343*100)</f>
        <v>#DIV/0!</v>
      </c>
      <c r="Q344" s="194"/>
      <c r="R344" s="36"/>
      <c r="S344" s="194" t="e">
        <f>(S343/B343*100)</f>
        <v>#DIV/0!</v>
      </c>
      <c r="T344" s="194"/>
      <c r="U344" s="36"/>
      <c r="V344" s="194" t="e">
        <f>(V343/B343*100)</f>
        <v>#DIV/0!</v>
      </c>
      <c r="W344" s="194"/>
      <c r="X344" s="36"/>
      <c r="Y344" s="194" t="e">
        <f>(Y343/B343*100)</f>
        <v>#DIV/0!</v>
      </c>
      <c r="Z344" s="194"/>
      <c r="AA344" s="36"/>
      <c r="AB344" s="194" t="e">
        <f>(AB343/B343*100)</f>
        <v>#DIV/0!</v>
      </c>
      <c r="AC344" s="194"/>
      <c r="AD344" s="36"/>
      <c r="AE344" s="194" t="e">
        <f>(AE343/B343*100)</f>
        <v>#DIV/0!</v>
      </c>
      <c r="AF344" s="194"/>
      <c r="AG344" s="36"/>
      <c r="AH344" s="194" t="e">
        <f>(AH343/B343*100)</f>
        <v>#DIV/0!</v>
      </c>
      <c r="AI344" s="194"/>
      <c r="AJ344" s="36"/>
    </row>
    <row r="345" spans="1:36" hidden="1" x14ac:dyDescent="0.2">
      <c r="A345" s="112" t="s">
        <v>97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6" t="s">
        <v>42</v>
      </c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</row>
    <row r="355" spans="1:37" hidden="1" x14ac:dyDescent="0.2">
      <c r="A355" s="197" t="s">
        <v>56</v>
      </c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</row>
    <row r="356" spans="1:37" hidden="1" x14ac:dyDescent="0.2">
      <c r="A356" s="198" t="s">
        <v>130</v>
      </c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</row>
    <row r="357" spans="1:37" hidden="1" x14ac:dyDescent="0.2">
      <c r="A357" s="197" t="s">
        <v>113</v>
      </c>
      <c r="B357" s="197"/>
      <c r="C357" s="197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1" t="s">
        <v>33</v>
      </c>
      <c r="B360" s="195" t="s">
        <v>0</v>
      </c>
      <c r="C360" s="195"/>
      <c r="D360" s="195" t="s">
        <v>12</v>
      </c>
      <c r="E360" s="195"/>
      <c r="F360" s="159"/>
      <c r="G360" s="195" t="s">
        <v>13</v>
      </c>
      <c r="H360" s="195"/>
      <c r="I360" s="159"/>
      <c r="J360" s="195" t="s">
        <v>14</v>
      </c>
      <c r="K360" s="195"/>
      <c r="L360" s="159"/>
      <c r="M360" s="195" t="s">
        <v>15</v>
      </c>
      <c r="N360" s="195"/>
      <c r="O360" s="159"/>
      <c r="P360" s="195" t="s">
        <v>27</v>
      </c>
      <c r="Q360" s="195"/>
      <c r="R360" s="159"/>
      <c r="S360" s="195" t="s">
        <v>35</v>
      </c>
      <c r="T360" s="195"/>
      <c r="U360" s="159"/>
      <c r="V360" s="195" t="s">
        <v>16</v>
      </c>
      <c r="W360" s="195"/>
      <c r="X360" s="159"/>
      <c r="Y360" s="195" t="s">
        <v>68</v>
      </c>
      <c r="Z360" s="195"/>
      <c r="AA360" s="159"/>
      <c r="AB360" s="195" t="s">
        <v>34</v>
      </c>
      <c r="AC360" s="195"/>
      <c r="AD360" s="159"/>
      <c r="AE360" s="195" t="s">
        <v>17</v>
      </c>
      <c r="AF360" s="195"/>
      <c r="AG360" s="159"/>
      <c r="AH360" s="195" t="s">
        <v>18</v>
      </c>
      <c r="AI360" s="195"/>
      <c r="AJ360" s="74"/>
    </row>
    <row r="361" spans="1:37" ht="26.25" hidden="1" customHeight="1" thickTop="1" thickBot="1" x14ac:dyDescent="0.25">
      <c r="A361" s="200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90</v>
      </c>
      <c r="B362" s="104">
        <f t="shared" ref="B362:B398" si="68">(D362+G362+J362+M362+P362+S362+V362+Y362+AB362+AE362+AH362)</f>
        <v>0</v>
      </c>
      <c r="C362" s="104">
        <f t="shared" ref="C362:C398" si="69">(E362+H362+K362+N362+Q362+T362+W362+Z362+AC362+AF362+AI362)</f>
        <v>0</v>
      </c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9">
        <f t="shared" ref="AJ362:AJ399" si="70">AH362+AI362</f>
        <v>0</v>
      </c>
    </row>
    <row r="363" spans="1:37" ht="15.95" hidden="1" customHeight="1" thickTop="1" thickBot="1" x14ac:dyDescent="0.25">
      <c r="A363" s="52" t="s">
        <v>122</v>
      </c>
      <c r="B363" s="104">
        <f t="shared" si="68"/>
        <v>0</v>
      </c>
      <c r="C363" s="104">
        <f t="shared" si="69"/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si="70"/>
        <v>0</v>
      </c>
    </row>
    <row r="364" spans="1:37" ht="15.95" hidden="1" customHeight="1" thickTop="1" thickBot="1" x14ac:dyDescent="0.25">
      <c r="A364" s="52" t="s">
        <v>99</v>
      </c>
      <c r="B364" s="104">
        <f t="shared" si="68"/>
        <v>0</v>
      </c>
      <c r="C364" s="104">
        <f t="shared" si="6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70"/>
        <v>0</v>
      </c>
    </row>
    <row r="365" spans="1:37" ht="15.95" hidden="1" customHeight="1" thickTop="1" thickBot="1" x14ac:dyDescent="0.25">
      <c r="A365" s="52" t="s">
        <v>96</v>
      </c>
      <c r="B365" s="104">
        <f t="shared" si="68"/>
        <v>0</v>
      </c>
      <c r="C365" s="104">
        <f t="shared" si="6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70"/>
        <v>0</v>
      </c>
    </row>
    <row r="366" spans="1:37" ht="15.95" hidden="1" customHeight="1" thickTop="1" thickBot="1" x14ac:dyDescent="0.25">
      <c r="A366" s="52" t="s">
        <v>91</v>
      </c>
      <c r="B366" s="104">
        <f t="shared" si="68"/>
        <v>0</v>
      </c>
      <c r="C366" s="104">
        <f t="shared" si="6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70"/>
        <v>0</v>
      </c>
      <c r="AK366" s="41"/>
    </row>
    <row r="367" spans="1:37" ht="15.95" hidden="1" customHeight="1" thickTop="1" thickBot="1" x14ac:dyDescent="0.25">
      <c r="A367" s="52" t="s">
        <v>88</v>
      </c>
      <c r="B367" s="104">
        <f t="shared" si="68"/>
        <v>0</v>
      </c>
      <c r="C367" s="104">
        <f t="shared" si="6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70"/>
        <v>0</v>
      </c>
    </row>
    <row r="368" spans="1:37" ht="15.95" hidden="1" customHeight="1" thickTop="1" thickBot="1" x14ac:dyDescent="0.25">
      <c r="A368" s="52" t="s">
        <v>93</v>
      </c>
      <c r="B368" s="104">
        <f t="shared" si="68"/>
        <v>0</v>
      </c>
      <c r="C368" s="104">
        <f t="shared" si="6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70"/>
        <v>0</v>
      </c>
    </row>
    <row r="369" spans="1:36" ht="15.95" hidden="1" customHeight="1" thickTop="1" thickBot="1" x14ac:dyDescent="0.25">
      <c r="A369" s="52" t="s">
        <v>89</v>
      </c>
      <c r="B369" s="104">
        <f t="shared" si="68"/>
        <v>0</v>
      </c>
      <c r="C369" s="104">
        <f t="shared" si="6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70"/>
        <v>0</v>
      </c>
    </row>
    <row r="370" spans="1:36" ht="15.95" hidden="1" customHeight="1" thickTop="1" thickBot="1" x14ac:dyDescent="0.25">
      <c r="A370" s="52" t="s">
        <v>78</v>
      </c>
      <c r="B370" s="104">
        <f t="shared" si="68"/>
        <v>0</v>
      </c>
      <c r="C370" s="104">
        <f t="shared" si="6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70"/>
        <v>0</v>
      </c>
    </row>
    <row r="371" spans="1:36" ht="15.95" hidden="1" customHeight="1" thickTop="1" thickBot="1" x14ac:dyDescent="0.25">
      <c r="A371" s="52" t="s">
        <v>95</v>
      </c>
      <c r="B371" s="104">
        <f t="shared" si="68"/>
        <v>0</v>
      </c>
      <c r="C371" s="104">
        <f t="shared" si="6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70"/>
        <v>0</v>
      </c>
    </row>
    <row r="372" spans="1:36" ht="15.95" hidden="1" customHeight="1" thickTop="1" thickBot="1" x14ac:dyDescent="0.25">
      <c r="A372" s="52" t="s">
        <v>98</v>
      </c>
      <c r="B372" s="104">
        <f t="shared" si="68"/>
        <v>0</v>
      </c>
      <c r="C372" s="104">
        <f t="shared" si="6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70"/>
        <v>0</v>
      </c>
    </row>
    <row r="373" spans="1:36" ht="15.95" hidden="1" customHeight="1" thickTop="1" thickBot="1" x14ac:dyDescent="0.25">
      <c r="A373" s="52" t="s">
        <v>83</v>
      </c>
      <c r="B373" s="104">
        <f t="shared" si="68"/>
        <v>0</v>
      </c>
      <c r="C373" s="104">
        <f t="shared" si="6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70"/>
        <v>0</v>
      </c>
    </row>
    <row r="374" spans="1:36" ht="15.95" hidden="1" customHeight="1" thickTop="1" thickBot="1" x14ac:dyDescent="0.25">
      <c r="A374" s="52" t="s">
        <v>85</v>
      </c>
      <c r="B374" s="104">
        <f t="shared" si="68"/>
        <v>0</v>
      </c>
      <c r="C374" s="104">
        <f t="shared" si="6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70"/>
        <v>0</v>
      </c>
    </row>
    <row r="375" spans="1:36" ht="15.95" hidden="1" customHeight="1" thickTop="1" thickBot="1" x14ac:dyDescent="0.25">
      <c r="A375" s="52" t="s">
        <v>81</v>
      </c>
      <c r="B375" s="104">
        <f t="shared" si="68"/>
        <v>0</v>
      </c>
      <c r="C375" s="104">
        <f t="shared" si="6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70"/>
        <v>0</v>
      </c>
    </row>
    <row r="376" spans="1:36" ht="15.95" hidden="1" customHeight="1" thickTop="1" thickBot="1" x14ac:dyDescent="0.25">
      <c r="A376" s="52" t="s">
        <v>80</v>
      </c>
      <c r="B376" s="104">
        <f t="shared" si="68"/>
        <v>0</v>
      </c>
      <c r="C376" s="104">
        <f t="shared" si="6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70"/>
        <v>0</v>
      </c>
    </row>
    <row r="377" spans="1:36" ht="15.95" hidden="1" customHeight="1" thickTop="1" thickBot="1" x14ac:dyDescent="0.25">
      <c r="A377" s="52" t="s">
        <v>107</v>
      </c>
      <c r="B377" s="104">
        <f t="shared" si="68"/>
        <v>0</v>
      </c>
      <c r="C377" s="104">
        <f t="shared" si="6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70"/>
        <v>0</v>
      </c>
    </row>
    <row r="378" spans="1:36" ht="15.95" hidden="1" customHeight="1" thickTop="1" thickBot="1" x14ac:dyDescent="0.25">
      <c r="A378" s="52" t="s">
        <v>79</v>
      </c>
      <c r="B378" s="104">
        <f t="shared" si="68"/>
        <v>0</v>
      </c>
      <c r="C378" s="104">
        <f t="shared" si="6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70"/>
        <v>0</v>
      </c>
    </row>
    <row r="379" spans="1:36" ht="15.95" hidden="1" customHeight="1" thickTop="1" thickBot="1" x14ac:dyDescent="0.25">
      <c r="A379" s="52" t="s">
        <v>84</v>
      </c>
      <c r="B379" s="104">
        <f t="shared" si="68"/>
        <v>0</v>
      </c>
      <c r="C379" s="104">
        <f t="shared" si="6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70"/>
        <v>0</v>
      </c>
    </row>
    <row r="380" spans="1:36" ht="15.95" hidden="1" customHeight="1" thickTop="1" thickBot="1" x14ac:dyDescent="0.25">
      <c r="A380" s="52" t="s">
        <v>100</v>
      </c>
      <c r="B380" s="104">
        <f t="shared" si="68"/>
        <v>0</v>
      </c>
      <c r="C380" s="104">
        <f t="shared" si="6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70"/>
        <v>0</v>
      </c>
    </row>
    <row r="381" spans="1:36" ht="15.95" hidden="1" customHeight="1" thickTop="1" thickBot="1" x14ac:dyDescent="0.25">
      <c r="A381" s="52" t="s">
        <v>92</v>
      </c>
      <c r="B381" s="104">
        <f t="shared" si="68"/>
        <v>0</v>
      </c>
      <c r="C381" s="104">
        <f t="shared" si="6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70"/>
        <v>0</v>
      </c>
    </row>
    <row r="382" spans="1:36" ht="15.95" hidden="1" customHeight="1" thickTop="1" thickBot="1" x14ac:dyDescent="0.25">
      <c r="A382" s="52" t="s">
        <v>101</v>
      </c>
      <c r="B382" s="104">
        <f t="shared" si="68"/>
        <v>0</v>
      </c>
      <c r="C382" s="104">
        <f t="shared" si="6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70"/>
        <v>0</v>
      </c>
    </row>
    <row r="383" spans="1:36" ht="15.95" hidden="1" customHeight="1" thickTop="1" thickBot="1" x14ac:dyDescent="0.25">
      <c r="A383" s="51" t="s">
        <v>115</v>
      </c>
      <c r="B383" s="104">
        <f t="shared" si="68"/>
        <v>0</v>
      </c>
      <c r="C383" s="104">
        <f t="shared" si="6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70"/>
        <v>0</v>
      </c>
    </row>
    <row r="384" spans="1:36" ht="15.95" hidden="1" customHeight="1" thickTop="1" thickBot="1" x14ac:dyDescent="0.25">
      <c r="A384" s="52" t="s">
        <v>106</v>
      </c>
      <c r="B384" s="104">
        <f t="shared" si="68"/>
        <v>0</v>
      </c>
      <c r="C384" s="104">
        <f t="shared" si="6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70"/>
        <v>0</v>
      </c>
    </row>
    <row r="385" spans="1:38" ht="15.95" hidden="1" customHeight="1" thickTop="1" thickBot="1" x14ac:dyDescent="0.25">
      <c r="A385" s="52" t="s">
        <v>82</v>
      </c>
      <c r="B385" s="104">
        <f t="shared" si="68"/>
        <v>0</v>
      </c>
      <c r="C385" s="104">
        <f t="shared" si="6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70"/>
        <v>0</v>
      </c>
    </row>
    <row r="386" spans="1:38" ht="15.95" hidden="1" customHeight="1" thickTop="1" thickBot="1" x14ac:dyDescent="0.25">
      <c r="A386" s="52" t="s">
        <v>104</v>
      </c>
      <c r="B386" s="104">
        <f t="shared" si="68"/>
        <v>0</v>
      </c>
      <c r="C386" s="104">
        <f t="shared" si="6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70"/>
        <v>0</v>
      </c>
    </row>
    <row r="387" spans="1:38" ht="15.95" hidden="1" customHeight="1" thickTop="1" thickBot="1" x14ac:dyDescent="0.25">
      <c r="A387" s="52" t="s">
        <v>114</v>
      </c>
      <c r="B387" s="104">
        <f t="shared" si="68"/>
        <v>0</v>
      </c>
      <c r="C387" s="104">
        <f t="shared" si="6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70"/>
        <v>0</v>
      </c>
    </row>
    <row r="388" spans="1:38" ht="15.95" hidden="1" customHeight="1" thickTop="1" thickBot="1" x14ac:dyDescent="0.25">
      <c r="A388" s="52" t="s">
        <v>116</v>
      </c>
      <c r="B388" s="104">
        <f t="shared" si="68"/>
        <v>0</v>
      </c>
      <c r="C388" s="104">
        <f t="shared" si="6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70"/>
        <v>0</v>
      </c>
    </row>
    <row r="389" spans="1:38" ht="15.95" hidden="1" customHeight="1" thickTop="1" thickBot="1" x14ac:dyDescent="0.25">
      <c r="A389" s="52" t="s">
        <v>119</v>
      </c>
      <c r="B389" s="104">
        <f t="shared" si="68"/>
        <v>0</v>
      </c>
      <c r="C389" s="104">
        <f t="shared" si="6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70"/>
        <v>0</v>
      </c>
    </row>
    <row r="390" spans="1:38" ht="15.95" hidden="1" customHeight="1" thickTop="1" thickBot="1" x14ac:dyDescent="0.25">
      <c r="A390" s="52" t="s">
        <v>124</v>
      </c>
      <c r="B390" s="104">
        <f t="shared" si="68"/>
        <v>0</v>
      </c>
      <c r="C390" s="104">
        <f t="shared" si="6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70"/>
        <v>0</v>
      </c>
    </row>
    <row r="391" spans="1:38" ht="15.95" hidden="1" customHeight="1" thickTop="1" thickBot="1" x14ac:dyDescent="0.25">
      <c r="A391" s="52" t="s">
        <v>102</v>
      </c>
      <c r="B391" s="104">
        <f t="shared" si="68"/>
        <v>0</v>
      </c>
      <c r="C391" s="104">
        <f t="shared" si="6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70"/>
        <v>0</v>
      </c>
    </row>
    <row r="392" spans="1:38" ht="15.95" hidden="1" customHeight="1" thickTop="1" thickBot="1" x14ac:dyDescent="0.25">
      <c r="A392" s="51" t="s">
        <v>109</v>
      </c>
      <c r="B392" s="104">
        <f t="shared" si="68"/>
        <v>0</v>
      </c>
      <c r="C392" s="104">
        <f t="shared" si="6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70"/>
        <v>0</v>
      </c>
    </row>
    <row r="393" spans="1:38" ht="15.95" hidden="1" customHeight="1" thickTop="1" thickBot="1" x14ac:dyDescent="0.25">
      <c r="A393" s="52" t="s">
        <v>123</v>
      </c>
      <c r="B393" s="104">
        <f t="shared" si="68"/>
        <v>0</v>
      </c>
      <c r="C393" s="104">
        <f t="shared" si="6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70"/>
        <v>0</v>
      </c>
    </row>
    <row r="394" spans="1:38" ht="15.95" hidden="1" customHeight="1" thickTop="1" thickBot="1" x14ac:dyDescent="0.25">
      <c r="A394" s="52" t="s">
        <v>118</v>
      </c>
      <c r="B394" s="104">
        <f t="shared" si="68"/>
        <v>0</v>
      </c>
      <c r="C394" s="104">
        <f t="shared" si="6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70"/>
        <v>0</v>
      </c>
      <c r="AK394" s="32"/>
      <c r="AL394" s="42"/>
    </row>
    <row r="395" spans="1:38" ht="15.95" hidden="1" customHeight="1" thickTop="1" thickBot="1" x14ac:dyDescent="0.25">
      <c r="A395" s="52" t="s">
        <v>120</v>
      </c>
      <c r="B395" s="104">
        <f t="shared" si="68"/>
        <v>0</v>
      </c>
      <c r="C395" s="104">
        <f t="shared" si="6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70"/>
        <v>0</v>
      </c>
    </row>
    <row r="396" spans="1:38" ht="15.95" hidden="1" customHeight="1" thickTop="1" thickBot="1" x14ac:dyDescent="0.25">
      <c r="A396" s="52" t="s">
        <v>163</v>
      </c>
      <c r="B396" s="104">
        <f t="shared" si="68"/>
        <v>0</v>
      </c>
      <c r="C396" s="104">
        <f t="shared" si="6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70"/>
        <v>0</v>
      </c>
    </row>
    <row r="397" spans="1:38" ht="15.95" hidden="1" customHeight="1" thickTop="1" thickBot="1" x14ac:dyDescent="0.25">
      <c r="A397" s="52" t="s">
        <v>105</v>
      </c>
      <c r="B397" s="104">
        <f t="shared" si="68"/>
        <v>0</v>
      </c>
      <c r="C397" s="104">
        <f t="shared" si="6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70"/>
        <v>0</v>
      </c>
    </row>
    <row r="398" spans="1:38" ht="15.95" hidden="1" customHeight="1" thickTop="1" thickBot="1" x14ac:dyDescent="0.25">
      <c r="A398" s="52" t="s">
        <v>103</v>
      </c>
      <c r="B398" s="104">
        <f t="shared" si="68"/>
        <v>0</v>
      </c>
      <c r="C398" s="104">
        <f t="shared" si="6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70"/>
        <v>0</v>
      </c>
    </row>
    <row r="399" spans="1:38" ht="15.95" hidden="1" customHeight="1" thickTop="1" thickBot="1" x14ac:dyDescent="0.25">
      <c r="A399" s="52" t="s">
        <v>110</v>
      </c>
      <c r="B399" s="104">
        <f>(D399+G399+J399+M399+P399+S399+V399+Y399+AB399+AE399+AH399)</f>
        <v>0</v>
      </c>
      <c r="C399" s="104">
        <f>(E399+H399+K399+N399+Q399+T399+W399+Z399+AC399+AF399+AI399)</f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7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0</v>
      </c>
      <c r="C400" s="66">
        <f t="shared" ref="C400:AJ400" si="71">SUM(C362:C399)</f>
        <v>0</v>
      </c>
      <c r="D400" s="66">
        <f t="shared" si="71"/>
        <v>0</v>
      </c>
      <c r="E400" s="66">
        <f t="shared" si="71"/>
        <v>0</v>
      </c>
      <c r="F400" s="66">
        <f t="shared" si="71"/>
        <v>0</v>
      </c>
      <c r="G400" s="66">
        <f t="shared" si="71"/>
        <v>0</v>
      </c>
      <c r="H400" s="66">
        <f t="shared" si="71"/>
        <v>0</v>
      </c>
      <c r="I400" s="66">
        <f t="shared" si="71"/>
        <v>0</v>
      </c>
      <c r="J400" s="66">
        <f t="shared" si="71"/>
        <v>0</v>
      </c>
      <c r="K400" s="66">
        <f t="shared" si="71"/>
        <v>0</v>
      </c>
      <c r="L400" s="66">
        <f t="shared" si="71"/>
        <v>0</v>
      </c>
      <c r="M400" s="66">
        <f t="shared" si="71"/>
        <v>0</v>
      </c>
      <c r="N400" s="66">
        <f t="shared" si="71"/>
        <v>0</v>
      </c>
      <c r="O400" s="66">
        <f t="shared" si="71"/>
        <v>0</v>
      </c>
      <c r="P400" s="66">
        <f t="shared" si="71"/>
        <v>0</v>
      </c>
      <c r="Q400" s="66">
        <f t="shared" si="71"/>
        <v>0</v>
      </c>
      <c r="R400" s="66">
        <f t="shared" si="71"/>
        <v>0</v>
      </c>
      <c r="S400" s="66">
        <f t="shared" si="71"/>
        <v>0</v>
      </c>
      <c r="T400" s="66">
        <f t="shared" si="71"/>
        <v>0</v>
      </c>
      <c r="U400" s="66">
        <f t="shared" si="71"/>
        <v>0</v>
      </c>
      <c r="V400" s="66">
        <f t="shared" si="71"/>
        <v>0</v>
      </c>
      <c r="W400" s="66">
        <f t="shared" si="71"/>
        <v>0</v>
      </c>
      <c r="X400" s="66">
        <f t="shared" si="71"/>
        <v>0</v>
      </c>
      <c r="Y400" s="66">
        <f t="shared" si="71"/>
        <v>0</v>
      </c>
      <c r="Z400" s="66">
        <f t="shared" si="71"/>
        <v>0</v>
      </c>
      <c r="AA400" s="66">
        <f t="shared" si="71"/>
        <v>0</v>
      </c>
      <c r="AB400" s="66">
        <f t="shared" si="71"/>
        <v>0</v>
      </c>
      <c r="AC400" s="66">
        <f t="shared" si="71"/>
        <v>0</v>
      </c>
      <c r="AD400" s="66">
        <f t="shared" si="71"/>
        <v>0</v>
      </c>
      <c r="AE400" s="66">
        <f t="shared" si="71"/>
        <v>0</v>
      </c>
      <c r="AF400" s="66">
        <f t="shared" si="71"/>
        <v>0</v>
      </c>
      <c r="AG400" s="66">
        <f t="shared" si="71"/>
        <v>0</v>
      </c>
      <c r="AH400" s="66">
        <f t="shared" si="71"/>
        <v>0</v>
      </c>
      <c r="AI400" s="66">
        <f t="shared" si="71"/>
        <v>0</v>
      </c>
      <c r="AJ400" s="102">
        <f t="shared" si="71"/>
        <v>0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4" t="e">
        <f>(C400/B403*100)</f>
        <v>#DIV/0!</v>
      </c>
      <c r="C402" s="194"/>
      <c r="D402" s="194" t="e">
        <f>(E400/D403*100)</f>
        <v>#DIV/0!</v>
      </c>
      <c r="E402" s="194"/>
      <c r="F402" s="36"/>
      <c r="G402" s="194" t="e">
        <f>(H400/G403*100)</f>
        <v>#DIV/0!</v>
      </c>
      <c r="H402" s="194"/>
      <c r="I402" s="36"/>
      <c r="J402" s="194" t="e">
        <f>(K400/J403*100)</f>
        <v>#DIV/0!</v>
      </c>
      <c r="K402" s="194"/>
      <c r="L402" s="36"/>
      <c r="M402" s="194" t="e">
        <f>(N400/M403*100)</f>
        <v>#DIV/0!</v>
      </c>
      <c r="N402" s="194"/>
      <c r="O402" s="36"/>
      <c r="P402" s="194" t="e">
        <f>(Q400/P403*100)</f>
        <v>#DIV/0!</v>
      </c>
      <c r="Q402" s="194"/>
      <c r="R402" s="36"/>
      <c r="S402" s="194" t="e">
        <f>(T400/S403*100)</f>
        <v>#DIV/0!</v>
      </c>
      <c r="T402" s="194"/>
      <c r="U402" s="36"/>
      <c r="V402" s="194" t="e">
        <f>(W400/V403*100)</f>
        <v>#DIV/0!</v>
      </c>
      <c r="W402" s="194"/>
      <c r="X402" s="36"/>
      <c r="Y402" s="194" t="e">
        <f>(Z400/Y403*100)</f>
        <v>#DIV/0!</v>
      </c>
      <c r="Z402" s="194"/>
      <c r="AA402" s="36"/>
      <c r="AB402" s="194" t="e">
        <f>(AC400/AB403*100)</f>
        <v>#DIV/0!</v>
      </c>
      <c r="AC402" s="194"/>
      <c r="AD402" s="36"/>
      <c r="AE402" s="194" t="e">
        <f>(AF400/AE403*100)</f>
        <v>#DIV/0!</v>
      </c>
      <c r="AF402" s="194"/>
      <c r="AG402" s="36"/>
      <c r="AH402" s="194" t="e">
        <f>(AI400/AH403*100)</f>
        <v>#DIV/0!</v>
      </c>
      <c r="AI402" s="194"/>
      <c r="AJ402" s="36"/>
    </row>
    <row r="403" spans="1:36" ht="15.95" hidden="1" customHeight="1" x14ac:dyDescent="0.2">
      <c r="A403" s="5" t="s">
        <v>39</v>
      </c>
      <c r="B403" s="192">
        <f>(B400+C400)</f>
        <v>0</v>
      </c>
      <c r="C403" s="193"/>
      <c r="D403" s="192">
        <f>(D400+E400)</f>
        <v>0</v>
      </c>
      <c r="E403" s="193"/>
      <c r="F403" s="37"/>
      <c r="G403" s="192">
        <f>(G400+H400)</f>
        <v>0</v>
      </c>
      <c r="H403" s="193"/>
      <c r="I403" s="37"/>
      <c r="J403" s="192">
        <f>(J400+K400)</f>
        <v>0</v>
      </c>
      <c r="K403" s="193"/>
      <c r="L403" s="37"/>
      <c r="M403" s="192">
        <f>(M400+N400)</f>
        <v>0</v>
      </c>
      <c r="N403" s="193"/>
      <c r="O403" s="37"/>
      <c r="P403" s="192">
        <f>(P400+Q400)</f>
        <v>0</v>
      </c>
      <c r="Q403" s="193"/>
      <c r="R403" s="37"/>
      <c r="S403" s="192">
        <f>(S400+T400)</f>
        <v>0</v>
      </c>
      <c r="T403" s="193"/>
      <c r="U403" s="37"/>
      <c r="V403" s="192">
        <f>(V400+W400)</f>
        <v>0</v>
      </c>
      <c r="W403" s="193"/>
      <c r="X403" s="37"/>
      <c r="Y403" s="192">
        <f>(Y400+Z400)</f>
        <v>0</v>
      </c>
      <c r="Z403" s="193"/>
      <c r="AA403" s="37"/>
      <c r="AB403" s="192">
        <f>(AB400+AC400)</f>
        <v>0</v>
      </c>
      <c r="AC403" s="193"/>
      <c r="AD403" s="37"/>
      <c r="AE403" s="192">
        <f>(AE400+AF400)</f>
        <v>0</v>
      </c>
      <c r="AF403" s="193"/>
      <c r="AG403" s="37"/>
      <c r="AH403" s="192">
        <f>(AH400+AI400)</f>
        <v>0</v>
      </c>
      <c r="AI403" s="193"/>
      <c r="AJ403" s="37"/>
    </row>
    <row r="404" spans="1:36" ht="15.95" hidden="1" customHeight="1" x14ac:dyDescent="0.2">
      <c r="A404" s="5" t="s">
        <v>40</v>
      </c>
      <c r="B404" s="194" t="e">
        <f>SUM(D404:AI404)</f>
        <v>#DIV/0!</v>
      </c>
      <c r="C404" s="193"/>
      <c r="D404" s="194" t="e">
        <f>(D403/B403*100)</f>
        <v>#DIV/0!</v>
      </c>
      <c r="E404" s="194"/>
      <c r="F404" s="36"/>
      <c r="G404" s="194" t="e">
        <f>(G403/B403*100)</f>
        <v>#DIV/0!</v>
      </c>
      <c r="H404" s="194"/>
      <c r="I404" s="36"/>
      <c r="J404" s="194" t="e">
        <f>(J403/B403*100)</f>
        <v>#DIV/0!</v>
      </c>
      <c r="K404" s="194"/>
      <c r="L404" s="36"/>
      <c r="M404" s="194" t="e">
        <f>(M403/B403*100)</f>
        <v>#DIV/0!</v>
      </c>
      <c r="N404" s="194"/>
      <c r="O404" s="36"/>
      <c r="P404" s="194" t="e">
        <f>(P403/B403*100)</f>
        <v>#DIV/0!</v>
      </c>
      <c r="Q404" s="194"/>
      <c r="R404" s="36"/>
      <c r="S404" s="194" t="e">
        <f>(S403/B403*100)</f>
        <v>#DIV/0!</v>
      </c>
      <c r="T404" s="194"/>
      <c r="U404" s="36"/>
      <c r="V404" s="194" t="e">
        <f>(V403/B403*100)</f>
        <v>#DIV/0!</v>
      </c>
      <c r="W404" s="194"/>
      <c r="X404" s="36"/>
      <c r="Y404" s="194" t="e">
        <f>(Y403/B403*100)</f>
        <v>#DIV/0!</v>
      </c>
      <c r="Z404" s="194"/>
      <c r="AA404" s="36"/>
      <c r="AB404" s="194" t="e">
        <f>(AB403/B403*100)</f>
        <v>#DIV/0!</v>
      </c>
      <c r="AC404" s="194"/>
      <c r="AD404" s="36"/>
      <c r="AE404" s="194" t="e">
        <f>(AE403/B403*100)</f>
        <v>#DIV/0!</v>
      </c>
      <c r="AF404" s="194"/>
      <c r="AG404" s="36"/>
      <c r="AH404" s="194" t="e">
        <f>(AH403/B403*100)</f>
        <v>#DIV/0!</v>
      </c>
      <c r="AI404" s="194"/>
      <c r="AJ404" s="36"/>
    </row>
    <row r="405" spans="1:36" ht="15.95" hidden="1" customHeight="1" x14ac:dyDescent="0.2">
      <c r="A405" s="112" t="s">
        <v>97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6" t="s">
        <v>42</v>
      </c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</row>
    <row r="412" spans="1:36" ht="15.95" hidden="1" customHeight="1" x14ac:dyDescent="0.2">
      <c r="A412" s="197" t="s">
        <v>56</v>
      </c>
      <c r="B412" s="197"/>
      <c r="C412" s="197"/>
      <c r="D412" s="197"/>
      <c r="E412" s="197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</row>
    <row r="413" spans="1:36" ht="15.95" hidden="1" customHeight="1" x14ac:dyDescent="0.2">
      <c r="A413" s="198" t="s">
        <v>131</v>
      </c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</row>
    <row r="414" spans="1:36" ht="15.95" hidden="1" customHeight="1" x14ac:dyDescent="0.2">
      <c r="A414" s="197" t="s">
        <v>113</v>
      </c>
      <c r="B414" s="197"/>
      <c r="C414" s="197"/>
      <c r="D414" s="197"/>
      <c r="E414" s="197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1" t="s">
        <v>33</v>
      </c>
      <c r="B417" s="195" t="s">
        <v>0</v>
      </c>
      <c r="C417" s="195"/>
      <c r="D417" s="195" t="s">
        <v>12</v>
      </c>
      <c r="E417" s="195"/>
      <c r="F417" s="159"/>
      <c r="G417" s="195" t="s">
        <v>13</v>
      </c>
      <c r="H417" s="195"/>
      <c r="I417" s="159"/>
      <c r="J417" s="195" t="s">
        <v>14</v>
      </c>
      <c r="K417" s="195"/>
      <c r="L417" s="159"/>
      <c r="M417" s="195" t="s">
        <v>15</v>
      </c>
      <c r="N417" s="195"/>
      <c r="O417" s="159"/>
      <c r="P417" s="195" t="s">
        <v>27</v>
      </c>
      <c r="Q417" s="195"/>
      <c r="R417" s="159"/>
      <c r="S417" s="195" t="s">
        <v>35</v>
      </c>
      <c r="T417" s="195"/>
      <c r="U417" s="159"/>
      <c r="V417" s="195" t="s">
        <v>16</v>
      </c>
      <c r="W417" s="195"/>
      <c r="X417" s="159"/>
      <c r="Y417" s="195" t="s">
        <v>68</v>
      </c>
      <c r="Z417" s="195"/>
      <c r="AA417" s="159"/>
      <c r="AB417" s="195" t="s">
        <v>34</v>
      </c>
      <c r="AC417" s="195"/>
      <c r="AD417" s="159"/>
      <c r="AE417" s="195" t="s">
        <v>17</v>
      </c>
      <c r="AF417" s="195"/>
      <c r="AG417" s="159"/>
      <c r="AH417" s="195" t="s">
        <v>18</v>
      </c>
      <c r="AI417" s="195"/>
      <c r="AJ417" s="74"/>
    </row>
    <row r="418" spans="1:36" ht="27.75" hidden="1" customHeight="1" thickTop="1" thickBot="1" x14ac:dyDescent="0.25">
      <c r="A418" s="200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90</v>
      </c>
      <c r="B419" s="104">
        <f t="shared" ref="B419:B455" si="72">(D419+G419+J419+M419+P419+S419+V419+Y419+AB419+AE419+AH419)</f>
        <v>0</v>
      </c>
      <c r="C419" s="104">
        <f t="shared" ref="C419:C455" si="73">(E419+H419+K419+N419+Q419+T419+W419+Z419+AC419+AF419+AI419)</f>
        <v>0</v>
      </c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9">
        <f t="shared" ref="AJ419:AJ456" si="74">AH419+AI419</f>
        <v>0</v>
      </c>
    </row>
    <row r="420" spans="1:36" ht="15.95" hidden="1" customHeight="1" thickTop="1" thickBot="1" x14ac:dyDescent="0.25">
      <c r="A420" s="52" t="s">
        <v>122</v>
      </c>
      <c r="B420" s="104">
        <f t="shared" si="72"/>
        <v>0</v>
      </c>
      <c r="C420" s="104">
        <f t="shared" si="73"/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si="74"/>
        <v>0</v>
      </c>
    </row>
    <row r="421" spans="1:36" ht="15.95" hidden="1" customHeight="1" thickTop="1" thickBot="1" x14ac:dyDescent="0.25">
      <c r="A421" s="52" t="s">
        <v>99</v>
      </c>
      <c r="B421" s="104">
        <f t="shared" si="72"/>
        <v>0</v>
      </c>
      <c r="C421" s="104">
        <f t="shared" si="7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74"/>
        <v>0</v>
      </c>
    </row>
    <row r="422" spans="1:36" ht="15.95" hidden="1" customHeight="1" thickTop="1" thickBot="1" x14ac:dyDescent="0.25">
      <c r="A422" s="52" t="s">
        <v>96</v>
      </c>
      <c r="B422" s="104">
        <f t="shared" si="72"/>
        <v>0</v>
      </c>
      <c r="C422" s="104">
        <f t="shared" si="7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74"/>
        <v>0</v>
      </c>
    </row>
    <row r="423" spans="1:36" ht="15.95" hidden="1" customHeight="1" thickTop="1" thickBot="1" x14ac:dyDescent="0.25">
      <c r="A423" s="52" t="s">
        <v>91</v>
      </c>
      <c r="B423" s="104">
        <f t="shared" si="72"/>
        <v>0</v>
      </c>
      <c r="C423" s="104">
        <f t="shared" si="7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74"/>
        <v>0</v>
      </c>
    </row>
    <row r="424" spans="1:36" ht="15.95" hidden="1" customHeight="1" thickTop="1" thickBot="1" x14ac:dyDescent="0.25">
      <c r="A424" s="52" t="s">
        <v>88</v>
      </c>
      <c r="B424" s="104">
        <f t="shared" si="72"/>
        <v>0</v>
      </c>
      <c r="C424" s="104">
        <f t="shared" si="7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74"/>
        <v>0</v>
      </c>
    </row>
    <row r="425" spans="1:36" ht="15.95" hidden="1" customHeight="1" thickTop="1" thickBot="1" x14ac:dyDescent="0.25">
      <c r="A425" s="52" t="s">
        <v>93</v>
      </c>
      <c r="B425" s="104">
        <f t="shared" si="72"/>
        <v>0</v>
      </c>
      <c r="C425" s="104">
        <f t="shared" si="7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74"/>
        <v>0</v>
      </c>
    </row>
    <row r="426" spans="1:36" ht="15.95" hidden="1" customHeight="1" thickTop="1" thickBot="1" x14ac:dyDescent="0.25">
      <c r="A426" s="52" t="s">
        <v>89</v>
      </c>
      <c r="B426" s="104">
        <f t="shared" si="72"/>
        <v>0</v>
      </c>
      <c r="C426" s="104">
        <f t="shared" si="7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74"/>
        <v>0</v>
      </c>
    </row>
    <row r="427" spans="1:36" ht="15.95" hidden="1" customHeight="1" thickTop="1" thickBot="1" x14ac:dyDescent="0.25">
      <c r="A427" s="52" t="s">
        <v>78</v>
      </c>
      <c r="B427" s="104">
        <f t="shared" si="72"/>
        <v>0</v>
      </c>
      <c r="C427" s="104">
        <f t="shared" si="7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74"/>
        <v>0</v>
      </c>
    </row>
    <row r="428" spans="1:36" ht="15.95" hidden="1" customHeight="1" thickTop="1" thickBot="1" x14ac:dyDescent="0.25">
      <c r="A428" s="52" t="s">
        <v>95</v>
      </c>
      <c r="B428" s="104">
        <f t="shared" si="72"/>
        <v>0</v>
      </c>
      <c r="C428" s="104">
        <f t="shared" si="7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74"/>
        <v>0</v>
      </c>
    </row>
    <row r="429" spans="1:36" ht="15.95" hidden="1" customHeight="1" thickTop="1" thickBot="1" x14ac:dyDescent="0.25">
      <c r="A429" s="52" t="s">
        <v>98</v>
      </c>
      <c r="B429" s="104">
        <f t="shared" si="72"/>
        <v>0</v>
      </c>
      <c r="C429" s="104">
        <f t="shared" si="7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74"/>
        <v>0</v>
      </c>
    </row>
    <row r="430" spans="1:36" ht="15.95" hidden="1" customHeight="1" thickTop="1" thickBot="1" x14ac:dyDescent="0.25">
      <c r="A430" s="52" t="s">
        <v>83</v>
      </c>
      <c r="B430" s="104">
        <f t="shared" si="72"/>
        <v>0</v>
      </c>
      <c r="C430" s="104">
        <f t="shared" si="7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74"/>
        <v>0</v>
      </c>
    </row>
    <row r="431" spans="1:36" ht="15.95" hidden="1" customHeight="1" thickTop="1" thickBot="1" x14ac:dyDescent="0.25">
      <c r="A431" s="52" t="s">
        <v>85</v>
      </c>
      <c r="B431" s="104">
        <f t="shared" si="72"/>
        <v>0</v>
      </c>
      <c r="C431" s="104">
        <f t="shared" si="7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74"/>
        <v>0</v>
      </c>
    </row>
    <row r="432" spans="1:36" ht="15.95" hidden="1" customHeight="1" thickTop="1" thickBot="1" x14ac:dyDescent="0.25">
      <c r="A432" s="52" t="s">
        <v>81</v>
      </c>
      <c r="B432" s="104">
        <f t="shared" si="72"/>
        <v>0</v>
      </c>
      <c r="C432" s="104">
        <f t="shared" si="7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74"/>
        <v>0</v>
      </c>
    </row>
    <row r="433" spans="1:36" ht="15.95" hidden="1" customHeight="1" thickTop="1" thickBot="1" x14ac:dyDescent="0.25">
      <c r="A433" s="52" t="s">
        <v>80</v>
      </c>
      <c r="B433" s="104">
        <f t="shared" si="72"/>
        <v>0</v>
      </c>
      <c r="C433" s="104">
        <f t="shared" si="7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74"/>
        <v>0</v>
      </c>
    </row>
    <row r="434" spans="1:36" ht="15.95" hidden="1" customHeight="1" thickTop="1" thickBot="1" x14ac:dyDescent="0.25">
      <c r="A434" s="52" t="s">
        <v>107</v>
      </c>
      <c r="B434" s="104">
        <f t="shared" si="72"/>
        <v>0</v>
      </c>
      <c r="C434" s="104">
        <f t="shared" si="7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74"/>
        <v>0</v>
      </c>
    </row>
    <row r="435" spans="1:36" ht="15.95" hidden="1" customHeight="1" thickTop="1" thickBot="1" x14ac:dyDescent="0.25">
      <c r="A435" s="52" t="s">
        <v>79</v>
      </c>
      <c r="B435" s="104">
        <f t="shared" si="72"/>
        <v>0</v>
      </c>
      <c r="C435" s="104">
        <f t="shared" si="7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74"/>
        <v>0</v>
      </c>
    </row>
    <row r="436" spans="1:36" ht="15.95" hidden="1" customHeight="1" thickTop="1" thickBot="1" x14ac:dyDescent="0.25">
      <c r="A436" s="52" t="s">
        <v>84</v>
      </c>
      <c r="B436" s="104">
        <f t="shared" si="72"/>
        <v>0</v>
      </c>
      <c r="C436" s="104">
        <f t="shared" si="7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74"/>
        <v>0</v>
      </c>
    </row>
    <row r="437" spans="1:36" ht="15.95" hidden="1" customHeight="1" thickTop="1" thickBot="1" x14ac:dyDescent="0.25">
      <c r="A437" s="52" t="s">
        <v>100</v>
      </c>
      <c r="B437" s="104">
        <f t="shared" si="72"/>
        <v>0</v>
      </c>
      <c r="C437" s="104">
        <f t="shared" si="7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74"/>
        <v>0</v>
      </c>
    </row>
    <row r="438" spans="1:36" ht="15.95" hidden="1" customHeight="1" thickTop="1" thickBot="1" x14ac:dyDescent="0.25">
      <c r="A438" s="52" t="s">
        <v>92</v>
      </c>
      <c r="B438" s="104">
        <f t="shared" si="72"/>
        <v>0</v>
      </c>
      <c r="C438" s="104">
        <f t="shared" si="7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74"/>
        <v>0</v>
      </c>
    </row>
    <row r="439" spans="1:36" ht="15.95" hidden="1" customHeight="1" thickTop="1" thickBot="1" x14ac:dyDescent="0.25">
      <c r="A439" s="52" t="s">
        <v>101</v>
      </c>
      <c r="B439" s="104">
        <f t="shared" si="72"/>
        <v>0</v>
      </c>
      <c r="C439" s="104">
        <f t="shared" si="7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74"/>
        <v>0</v>
      </c>
    </row>
    <row r="440" spans="1:36" ht="15.95" hidden="1" customHeight="1" thickTop="1" thickBot="1" x14ac:dyDescent="0.25">
      <c r="A440" s="51" t="s">
        <v>115</v>
      </c>
      <c r="B440" s="104">
        <f t="shared" si="72"/>
        <v>0</v>
      </c>
      <c r="C440" s="104">
        <f t="shared" si="7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74"/>
        <v>0</v>
      </c>
    </row>
    <row r="441" spans="1:36" ht="15.95" hidden="1" customHeight="1" thickTop="1" thickBot="1" x14ac:dyDescent="0.25">
      <c r="A441" s="52" t="s">
        <v>106</v>
      </c>
      <c r="B441" s="104">
        <f t="shared" si="72"/>
        <v>0</v>
      </c>
      <c r="C441" s="104">
        <f t="shared" si="7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74"/>
        <v>0</v>
      </c>
    </row>
    <row r="442" spans="1:36" ht="15.95" hidden="1" customHeight="1" thickTop="1" thickBot="1" x14ac:dyDescent="0.25">
      <c r="A442" s="52" t="s">
        <v>82</v>
      </c>
      <c r="B442" s="104">
        <f t="shared" si="72"/>
        <v>0</v>
      </c>
      <c r="C442" s="104">
        <f t="shared" si="7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74"/>
        <v>0</v>
      </c>
    </row>
    <row r="443" spans="1:36" ht="15.95" hidden="1" customHeight="1" thickTop="1" thickBot="1" x14ac:dyDescent="0.25">
      <c r="A443" s="52" t="s">
        <v>104</v>
      </c>
      <c r="B443" s="104">
        <f t="shared" si="72"/>
        <v>0</v>
      </c>
      <c r="C443" s="104">
        <f t="shared" si="7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74"/>
        <v>0</v>
      </c>
    </row>
    <row r="444" spans="1:36" ht="15.95" hidden="1" customHeight="1" thickTop="1" thickBot="1" x14ac:dyDescent="0.25">
      <c r="A444" s="52" t="s">
        <v>114</v>
      </c>
      <c r="B444" s="104">
        <f t="shared" si="72"/>
        <v>0</v>
      </c>
      <c r="C444" s="104">
        <f t="shared" si="7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74"/>
        <v>0</v>
      </c>
    </row>
    <row r="445" spans="1:36" ht="15.95" hidden="1" customHeight="1" thickTop="1" thickBot="1" x14ac:dyDescent="0.25">
      <c r="A445" s="52" t="s">
        <v>116</v>
      </c>
      <c r="B445" s="104">
        <f t="shared" si="72"/>
        <v>0</v>
      </c>
      <c r="C445" s="104">
        <f t="shared" si="7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74"/>
        <v>0</v>
      </c>
    </row>
    <row r="446" spans="1:36" ht="15.95" hidden="1" customHeight="1" thickTop="1" thickBot="1" x14ac:dyDescent="0.25">
      <c r="A446" s="52" t="s">
        <v>119</v>
      </c>
      <c r="B446" s="104">
        <f t="shared" si="72"/>
        <v>0</v>
      </c>
      <c r="C446" s="104">
        <f t="shared" si="7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74"/>
        <v>0</v>
      </c>
    </row>
    <row r="447" spans="1:36" ht="15.95" hidden="1" customHeight="1" thickTop="1" thickBot="1" x14ac:dyDescent="0.25">
      <c r="A447" s="52" t="s">
        <v>124</v>
      </c>
      <c r="B447" s="104">
        <f t="shared" si="72"/>
        <v>0</v>
      </c>
      <c r="C447" s="104">
        <f t="shared" si="7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74"/>
        <v>0</v>
      </c>
    </row>
    <row r="448" spans="1:36" ht="15.95" hidden="1" customHeight="1" thickTop="1" thickBot="1" x14ac:dyDescent="0.25">
      <c r="A448" s="52" t="s">
        <v>102</v>
      </c>
      <c r="B448" s="104">
        <f t="shared" si="72"/>
        <v>0</v>
      </c>
      <c r="C448" s="104">
        <f t="shared" si="7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74"/>
        <v>0</v>
      </c>
    </row>
    <row r="449" spans="1:36" ht="15.95" hidden="1" customHeight="1" thickTop="1" thickBot="1" x14ac:dyDescent="0.25">
      <c r="A449" s="51" t="s">
        <v>109</v>
      </c>
      <c r="B449" s="104">
        <f t="shared" si="72"/>
        <v>0</v>
      </c>
      <c r="C449" s="104">
        <f t="shared" si="7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74"/>
        <v>0</v>
      </c>
    </row>
    <row r="450" spans="1:36" ht="15.95" hidden="1" customHeight="1" thickTop="1" thickBot="1" x14ac:dyDescent="0.25">
      <c r="A450" s="52" t="s">
        <v>123</v>
      </c>
      <c r="B450" s="104">
        <f t="shared" si="72"/>
        <v>0</v>
      </c>
      <c r="C450" s="104">
        <f t="shared" si="7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74"/>
        <v>0</v>
      </c>
    </row>
    <row r="451" spans="1:36" ht="15.95" hidden="1" customHeight="1" thickTop="1" thickBot="1" x14ac:dyDescent="0.25">
      <c r="A451" s="52" t="s">
        <v>118</v>
      </c>
      <c r="B451" s="104">
        <f t="shared" si="72"/>
        <v>0</v>
      </c>
      <c r="C451" s="104">
        <f t="shared" si="7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74"/>
        <v>0</v>
      </c>
    </row>
    <row r="452" spans="1:36" ht="15.95" hidden="1" customHeight="1" thickTop="1" thickBot="1" x14ac:dyDescent="0.25">
      <c r="A452" s="52" t="s">
        <v>120</v>
      </c>
      <c r="B452" s="104">
        <f t="shared" si="72"/>
        <v>0</v>
      </c>
      <c r="C452" s="104">
        <f t="shared" si="7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74"/>
        <v>0</v>
      </c>
    </row>
    <row r="453" spans="1:36" ht="15.95" hidden="1" customHeight="1" thickTop="1" thickBot="1" x14ac:dyDescent="0.25">
      <c r="A453" s="52" t="s">
        <v>163</v>
      </c>
      <c r="B453" s="104">
        <f t="shared" si="72"/>
        <v>0</v>
      </c>
      <c r="C453" s="104">
        <f t="shared" si="7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74"/>
        <v>0</v>
      </c>
    </row>
    <row r="454" spans="1:36" ht="15.95" hidden="1" customHeight="1" thickTop="1" thickBot="1" x14ac:dyDescent="0.25">
      <c r="A454" s="52" t="s">
        <v>105</v>
      </c>
      <c r="B454" s="104">
        <f t="shared" si="72"/>
        <v>0</v>
      </c>
      <c r="C454" s="104">
        <f t="shared" si="7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74"/>
        <v>0</v>
      </c>
    </row>
    <row r="455" spans="1:36" ht="15.95" hidden="1" customHeight="1" thickTop="1" thickBot="1" x14ac:dyDescent="0.25">
      <c r="A455" s="52" t="s">
        <v>103</v>
      </c>
      <c r="B455" s="104">
        <f t="shared" si="72"/>
        <v>0</v>
      </c>
      <c r="C455" s="104">
        <f t="shared" si="7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74"/>
        <v>0</v>
      </c>
    </row>
    <row r="456" spans="1:36" ht="15.95" hidden="1" customHeight="1" thickTop="1" thickBot="1" x14ac:dyDescent="0.25">
      <c r="A456" s="52" t="s">
        <v>110</v>
      </c>
      <c r="B456" s="104">
        <f>(D456+G456+J456+M456+P456+S456+V456+Y456+AB456+AE456+AH456)</f>
        <v>0</v>
      </c>
      <c r="C456" s="104">
        <f>(E456+H456+K456+N456+Q456+T456+W456+Z456+AC456+AF456+AI456)</f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7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0</v>
      </c>
      <c r="C457" s="66">
        <f t="shared" ref="C457:AI457" si="75">SUM(C419:C456)</f>
        <v>0</v>
      </c>
      <c r="D457" s="66">
        <f t="shared" si="75"/>
        <v>0</v>
      </c>
      <c r="E457" s="66">
        <f t="shared" si="75"/>
        <v>0</v>
      </c>
      <c r="F457" s="66">
        <f t="shared" si="75"/>
        <v>0</v>
      </c>
      <c r="G457" s="66">
        <f t="shared" si="75"/>
        <v>0</v>
      </c>
      <c r="H457" s="66">
        <f t="shared" si="75"/>
        <v>0</v>
      </c>
      <c r="I457" s="66">
        <f t="shared" si="75"/>
        <v>0</v>
      </c>
      <c r="J457" s="66">
        <f t="shared" si="75"/>
        <v>0</v>
      </c>
      <c r="K457" s="66">
        <f t="shared" si="75"/>
        <v>0</v>
      </c>
      <c r="L457" s="66">
        <f t="shared" si="75"/>
        <v>0</v>
      </c>
      <c r="M457" s="66">
        <f t="shared" si="75"/>
        <v>0</v>
      </c>
      <c r="N457" s="66">
        <f t="shared" si="75"/>
        <v>0</v>
      </c>
      <c r="O457" s="66">
        <f t="shared" si="75"/>
        <v>0</v>
      </c>
      <c r="P457" s="66">
        <f t="shared" si="75"/>
        <v>0</v>
      </c>
      <c r="Q457" s="66">
        <f t="shared" si="75"/>
        <v>0</v>
      </c>
      <c r="R457" s="66">
        <f t="shared" si="75"/>
        <v>0</v>
      </c>
      <c r="S457" s="66">
        <f t="shared" si="75"/>
        <v>0</v>
      </c>
      <c r="T457" s="66">
        <f t="shared" si="75"/>
        <v>0</v>
      </c>
      <c r="U457" s="66">
        <f t="shared" si="75"/>
        <v>0</v>
      </c>
      <c r="V457" s="66">
        <f t="shared" si="75"/>
        <v>0</v>
      </c>
      <c r="W457" s="66">
        <f t="shared" si="75"/>
        <v>0</v>
      </c>
      <c r="X457" s="66">
        <f t="shared" si="75"/>
        <v>0</v>
      </c>
      <c r="Y457" s="66">
        <f t="shared" si="75"/>
        <v>0</v>
      </c>
      <c r="Z457" s="66">
        <f t="shared" si="75"/>
        <v>0</v>
      </c>
      <c r="AA457" s="66">
        <f t="shared" si="75"/>
        <v>0</v>
      </c>
      <c r="AB457" s="66">
        <f t="shared" si="75"/>
        <v>0</v>
      </c>
      <c r="AC457" s="66">
        <f t="shared" si="75"/>
        <v>0</v>
      </c>
      <c r="AD457" s="66">
        <f t="shared" si="75"/>
        <v>0</v>
      </c>
      <c r="AE457" s="66">
        <f t="shared" si="75"/>
        <v>0</v>
      </c>
      <c r="AF457" s="66">
        <f t="shared" si="75"/>
        <v>0</v>
      </c>
      <c r="AG457" s="66">
        <f t="shared" si="75"/>
        <v>0</v>
      </c>
      <c r="AH457" s="66">
        <f t="shared" si="75"/>
        <v>0</v>
      </c>
      <c r="AI457" s="66">
        <f t="shared" si="75"/>
        <v>0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4" t="e">
        <f>(C457/B460*100)</f>
        <v>#DIV/0!</v>
      </c>
      <c r="C459" s="194"/>
      <c r="D459" s="194" t="e">
        <f>(E457/D460*100)</f>
        <v>#DIV/0!</v>
      </c>
      <c r="E459" s="194"/>
      <c r="F459" s="36"/>
      <c r="G459" s="194" t="e">
        <f>(H457/G460*100)</f>
        <v>#DIV/0!</v>
      </c>
      <c r="H459" s="194"/>
      <c r="I459" s="36"/>
      <c r="J459" s="194" t="e">
        <f>(K457/J460*100)</f>
        <v>#DIV/0!</v>
      </c>
      <c r="K459" s="194"/>
      <c r="L459" s="36"/>
      <c r="M459" s="194" t="e">
        <f>(N457/M460*100)</f>
        <v>#DIV/0!</v>
      </c>
      <c r="N459" s="194"/>
      <c r="O459" s="36"/>
      <c r="P459" s="194" t="e">
        <f>(Q457/P460*100)</f>
        <v>#DIV/0!</v>
      </c>
      <c r="Q459" s="194"/>
      <c r="R459" s="36"/>
      <c r="S459" s="194" t="e">
        <f>(T457/S460*100)</f>
        <v>#DIV/0!</v>
      </c>
      <c r="T459" s="194"/>
      <c r="U459" s="36"/>
      <c r="V459" s="194" t="e">
        <f>(W457/V460*100)</f>
        <v>#DIV/0!</v>
      </c>
      <c r="W459" s="194"/>
      <c r="X459" s="36"/>
      <c r="Y459" s="194" t="e">
        <f>(Z457/Y460*100)</f>
        <v>#DIV/0!</v>
      </c>
      <c r="Z459" s="194"/>
      <c r="AA459" s="36"/>
      <c r="AB459" s="194" t="e">
        <f>(AC457/AB460*100)</f>
        <v>#DIV/0!</v>
      </c>
      <c r="AC459" s="194"/>
      <c r="AD459" s="36"/>
      <c r="AE459" s="194" t="e">
        <f>(AF457/AE460*100)</f>
        <v>#DIV/0!</v>
      </c>
      <c r="AF459" s="194"/>
      <c r="AG459" s="36"/>
      <c r="AH459" s="194" t="e">
        <f>(AI457/AH460*100)</f>
        <v>#DIV/0!</v>
      </c>
      <c r="AI459" s="194"/>
      <c r="AJ459" s="36"/>
    </row>
    <row r="460" spans="1:36" hidden="1" x14ac:dyDescent="0.2">
      <c r="A460" s="5" t="s">
        <v>39</v>
      </c>
      <c r="B460" s="192">
        <f>(B457+C457)</f>
        <v>0</v>
      </c>
      <c r="C460" s="193"/>
      <c r="D460" s="192">
        <f>(D457+E457)</f>
        <v>0</v>
      </c>
      <c r="E460" s="193"/>
      <c r="F460" s="37"/>
      <c r="G460" s="192">
        <f>(G457+H457)</f>
        <v>0</v>
      </c>
      <c r="H460" s="193"/>
      <c r="I460" s="37"/>
      <c r="J460" s="192">
        <f>(J457+K457)</f>
        <v>0</v>
      </c>
      <c r="K460" s="193"/>
      <c r="L460" s="37"/>
      <c r="M460" s="192">
        <f>(M457+N457)</f>
        <v>0</v>
      </c>
      <c r="N460" s="193"/>
      <c r="O460" s="37"/>
      <c r="P460" s="192">
        <f>(P457+Q457)</f>
        <v>0</v>
      </c>
      <c r="Q460" s="193"/>
      <c r="R460" s="37"/>
      <c r="S460" s="192">
        <f>(S457+T457)</f>
        <v>0</v>
      </c>
      <c r="T460" s="193"/>
      <c r="U460" s="37"/>
      <c r="V460" s="192">
        <f>(V457+W457)</f>
        <v>0</v>
      </c>
      <c r="W460" s="193"/>
      <c r="X460" s="37"/>
      <c r="Y460" s="192">
        <f>(Y457+Z457)</f>
        <v>0</v>
      </c>
      <c r="Z460" s="193"/>
      <c r="AA460" s="37"/>
      <c r="AB460" s="192">
        <f>(AB457+AC457)</f>
        <v>0</v>
      </c>
      <c r="AC460" s="193"/>
      <c r="AD460" s="37"/>
      <c r="AE460" s="192">
        <f>(AE457+AF457)</f>
        <v>0</v>
      </c>
      <c r="AF460" s="193"/>
      <c r="AG460" s="37"/>
      <c r="AH460" s="192">
        <f>(AH457+AI457)</f>
        <v>0</v>
      </c>
      <c r="AI460" s="193"/>
      <c r="AJ460" s="37"/>
    </row>
    <row r="461" spans="1:36" hidden="1" x14ac:dyDescent="0.2">
      <c r="A461" s="5" t="s">
        <v>40</v>
      </c>
      <c r="B461" s="194" t="e">
        <f>SUM(D461:AI461)</f>
        <v>#DIV/0!</v>
      </c>
      <c r="C461" s="193"/>
      <c r="D461" s="194" t="e">
        <f>(D460/B460*100)</f>
        <v>#DIV/0!</v>
      </c>
      <c r="E461" s="194"/>
      <c r="F461" s="36"/>
      <c r="G461" s="194" t="e">
        <f>(G460/B460*100)</f>
        <v>#DIV/0!</v>
      </c>
      <c r="H461" s="194"/>
      <c r="I461" s="36"/>
      <c r="J461" s="194" t="e">
        <f>(J460/B460*100)</f>
        <v>#DIV/0!</v>
      </c>
      <c r="K461" s="194"/>
      <c r="L461" s="36"/>
      <c r="M461" s="194" t="e">
        <f>(M460/B460*100)</f>
        <v>#DIV/0!</v>
      </c>
      <c r="N461" s="194"/>
      <c r="O461" s="36"/>
      <c r="P461" s="194" t="e">
        <f>(P460/B460*100)</f>
        <v>#DIV/0!</v>
      </c>
      <c r="Q461" s="194"/>
      <c r="R461" s="36"/>
      <c r="S461" s="194" t="e">
        <f>(S460/B460*100)</f>
        <v>#DIV/0!</v>
      </c>
      <c r="T461" s="194"/>
      <c r="U461" s="36"/>
      <c r="V461" s="194" t="e">
        <f>(V460/B460*100)</f>
        <v>#DIV/0!</v>
      </c>
      <c r="W461" s="194"/>
      <c r="X461" s="36"/>
      <c r="Y461" s="194" t="e">
        <f>(Y460/B460*100)</f>
        <v>#DIV/0!</v>
      </c>
      <c r="Z461" s="194"/>
      <c r="AA461" s="36"/>
      <c r="AB461" s="194" t="e">
        <f>(AB460/B460*100)</f>
        <v>#DIV/0!</v>
      </c>
      <c r="AC461" s="194"/>
      <c r="AD461" s="36"/>
      <c r="AE461" s="194" t="e">
        <f>(AE460/B460*100)</f>
        <v>#DIV/0!</v>
      </c>
      <c r="AF461" s="194"/>
      <c r="AG461" s="36"/>
      <c r="AH461" s="194" t="e">
        <f>(AH460/B460*100)</f>
        <v>#DIV/0!</v>
      </c>
      <c r="AI461" s="194"/>
      <c r="AJ461" s="36"/>
    </row>
    <row r="462" spans="1:36" hidden="1" x14ac:dyDescent="0.2">
      <c r="A462" s="112" t="s">
        <v>97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6" t="s">
        <v>42</v>
      </c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</row>
    <row r="470" spans="1:36" hidden="1" x14ac:dyDescent="0.2">
      <c r="A470" s="197" t="s">
        <v>56</v>
      </c>
      <c r="B470" s="197"/>
      <c r="C470" s="197"/>
      <c r="D470" s="197"/>
      <c r="E470" s="197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</row>
    <row r="471" spans="1:36" hidden="1" x14ac:dyDescent="0.2">
      <c r="A471" s="198" t="s">
        <v>132</v>
      </c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  <c r="Z471" s="199"/>
      <c r="AA471" s="199"/>
      <c r="AB471" s="199"/>
      <c r="AC471" s="199"/>
      <c r="AD471" s="199"/>
      <c r="AE471" s="199"/>
      <c r="AF471" s="199"/>
      <c r="AG471" s="199"/>
      <c r="AH471" s="199"/>
      <c r="AI471" s="199"/>
    </row>
    <row r="472" spans="1:36" hidden="1" x14ac:dyDescent="0.2">
      <c r="A472" s="197" t="s">
        <v>113</v>
      </c>
      <c r="B472" s="197"/>
      <c r="C472" s="197"/>
      <c r="D472" s="197"/>
      <c r="E472" s="197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91" t="s">
        <v>33</v>
      </c>
      <c r="B475" s="195" t="s">
        <v>0</v>
      </c>
      <c r="C475" s="195"/>
      <c r="D475" s="195" t="s">
        <v>12</v>
      </c>
      <c r="E475" s="195"/>
      <c r="F475" s="159"/>
      <c r="G475" s="195" t="s">
        <v>13</v>
      </c>
      <c r="H475" s="195"/>
      <c r="I475" s="159"/>
      <c r="J475" s="195" t="s">
        <v>14</v>
      </c>
      <c r="K475" s="195"/>
      <c r="L475" s="159"/>
      <c r="M475" s="195" t="s">
        <v>15</v>
      </c>
      <c r="N475" s="195"/>
      <c r="O475" s="159"/>
      <c r="P475" s="195" t="s">
        <v>27</v>
      </c>
      <c r="Q475" s="195"/>
      <c r="R475" s="159"/>
      <c r="S475" s="195" t="s">
        <v>35</v>
      </c>
      <c r="T475" s="195"/>
      <c r="U475" s="159"/>
      <c r="V475" s="195" t="s">
        <v>16</v>
      </c>
      <c r="W475" s="195"/>
      <c r="X475" s="159"/>
      <c r="Y475" s="195" t="s">
        <v>68</v>
      </c>
      <c r="Z475" s="195"/>
      <c r="AA475" s="159"/>
      <c r="AB475" s="195" t="s">
        <v>34</v>
      </c>
      <c r="AC475" s="195"/>
      <c r="AD475" s="159"/>
      <c r="AE475" s="195" t="s">
        <v>17</v>
      </c>
      <c r="AF475" s="195"/>
      <c r="AG475" s="159"/>
      <c r="AH475" s="195" t="s">
        <v>18</v>
      </c>
      <c r="AI475" s="195"/>
      <c r="AJ475" s="74"/>
    </row>
    <row r="476" spans="1:36" ht="25.5" hidden="1" thickTop="1" thickBot="1" x14ac:dyDescent="0.25">
      <c r="A476" s="200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90</v>
      </c>
      <c r="B477" s="104">
        <f t="shared" ref="B477:B513" si="76">(D477+G477+J477+M477+P477+S477+V477+Y477+AB477+AE477+AH477)</f>
        <v>0</v>
      </c>
      <c r="C477" s="104">
        <f t="shared" ref="C477:C513" si="77">(E477+H477+K477+N477+Q477+T477+W477+Z477+AC477+AF477+AI477)</f>
        <v>0</v>
      </c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9">
        <f t="shared" ref="AJ477:AJ514" si="78">AH477+AI477</f>
        <v>0</v>
      </c>
    </row>
    <row r="478" spans="1:36" ht="15.95" hidden="1" customHeight="1" thickTop="1" thickBot="1" x14ac:dyDescent="0.25">
      <c r="A478" s="52" t="s">
        <v>122</v>
      </c>
      <c r="B478" s="104">
        <f t="shared" si="76"/>
        <v>0</v>
      </c>
      <c r="C478" s="104">
        <f t="shared" si="77"/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si="78"/>
        <v>0</v>
      </c>
    </row>
    <row r="479" spans="1:36" ht="15.95" hidden="1" customHeight="1" thickTop="1" thickBot="1" x14ac:dyDescent="0.25">
      <c r="A479" s="52" t="s">
        <v>99</v>
      </c>
      <c r="B479" s="104">
        <f t="shared" si="76"/>
        <v>0</v>
      </c>
      <c r="C479" s="104">
        <f t="shared" si="7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78"/>
        <v>0</v>
      </c>
    </row>
    <row r="480" spans="1:36" ht="15.95" hidden="1" customHeight="1" thickTop="1" thickBot="1" x14ac:dyDescent="0.25">
      <c r="A480" s="52" t="s">
        <v>96</v>
      </c>
      <c r="B480" s="104">
        <f>(D480+G480+J480+M480+P480+S480+V480+Y480+AB480+AE480+AH480)</f>
        <v>0</v>
      </c>
      <c r="C480" s="104">
        <f t="shared" si="7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78"/>
        <v>0</v>
      </c>
    </row>
    <row r="481" spans="1:36" ht="15.95" hidden="1" customHeight="1" thickTop="1" thickBot="1" x14ac:dyDescent="0.25">
      <c r="A481" s="52" t="s">
        <v>91</v>
      </c>
      <c r="B481" s="104">
        <f>(D481+G481+J481+M481+P481+S481+V481+Y481+AB481+AE481+AH481)</f>
        <v>0</v>
      </c>
      <c r="C481" s="104">
        <f t="shared" si="7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78"/>
        <v>0</v>
      </c>
    </row>
    <row r="482" spans="1:36" ht="15.95" hidden="1" customHeight="1" thickTop="1" thickBot="1" x14ac:dyDescent="0.25">
      <c r="A482" s="52" t="s">
        <v>88</v>
      </c>
      <c r="B482" s="104">
        <f t="shared" si="76"/>
        <v>0</v>
      </c>
      <c r="C482" s="104">
        <f t="shared" si="7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78"/>
        <v>0</v>
      </c>
    </row>
    <row r="483" spans="1:36" ht="15.95" hidden="1" customHeight="1" thickTop="1" thickBot="1" x14ac:dyDescent="0.25">
      <c r="A483" s="52" t="s">
        <v>93</v>
      </c>
      <c r="B483" s="104">
        <f t="shared" si="76"/>
        <v>0</v>
      </c>
      <c r="C483" s="104">
        <f t="shared" si="7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78"/>
        <v>0</v>
      </c>
    </row>
    <row r="484" spans="1:36" ht="15.95" hidden="1" customHeight="1" thickTop="1" thickBot="1" x14ac:dyDescent="0.25">
      <c r="A484" s="52" t="s">
        <v>89</v>
      </c>
      <c r="B484" s="104">
        <f t="shared" si="76"/>
        <v>0</v>
      </c>
      <c r="C484" s="104">
        <f t="shared" si="7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5"/>
      <c r="AJ484" s="109">
        <f t="shared" si="78"/>
        <v>0</v>
      </c>
    </row>
    <row r="485" spans="1:36" ht="15.95" hidden="1" customHeight="1" thickTop="1" thickBot="1" x14ac:dyDescent="0.25">
      <c r="A485" s="52" t="s">
        <v>78</v>
      </c>
      <c r="B485" s="104">
        <f t="shared" si="76"/>
        <v>0</v>
      </c>
      <c r="C485" s="104">
        <f t="shared" si="7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9">
        <f t="shared" si="78"/>
        <v>0</v>
      </c>
    </row>
    <row r="486" spans="1:36" ht="15.95" hidden="1" customHeight="1" thickTop="1" thickBot="1" x14ac:dyDescent="0.25">
      <c r="A486" s="52" t="s">
        <v>95</v>
      </c>
      <c r="B486" s="104">
        <f t="shared" si="76"/>
        <v>0</v>
      </c>
      <c r="C486" s="104">
        <f t="shared" si="7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78"/>
        <v>0</v>
      </c>
    </row>
    <row r="487" spans="1:36" ht="15.95" hidden="1" customHeight="1" thickTop="1" thickBot="1" x14ac:dyDescent="0.25">
      <c r="A487" s="52" t="s">
        <v>98</v>
      </c>
      <c r="B487" s="104">
        <f t="shared" si="76"/>
        <v>0</v>
      </c>
      <c r="C487" s="104">
        <f t="shared" si="7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78"/>
        <v>0</v>
      </c>
    </row>
    <row r="488" spans="1:36" ht="15.95" hidden="1" customHeight="1" thickTop="1" thickBot="1" x14ac:dyDescent="0.25">
      <c r="A488" s="52" t="s">
        <v>83</v>
      </c>
      <c r="B488" s="104">
        <f t="shared" si="76"/>
        <v>0</v>
      </c>
      <c r="C488" s="104">
        <f t="shared" si="7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78"/>
        <v>0</v>
      </c>
    </row>
    <row r="489" spans="1:36" ht="15.95" hidden="1" customHeight="1" thickTop="1" thickBot="1" x14ac:dyDescent="0.25">
      <c r="A489" s="52" t="s">
        <v>85</v>
      </c>
      <c r="B489" s="104">
        <f t="shared" si="76"/>
        <v>0</v>
      </c>
      <c r="C489" s="104">
        <f t="shared" si="7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78"/>
        <v>0</v>
      </c>
    </row>
    <row r="490" spans="1:36" ht="15.95" hidden="1" customHeight="1" thickTop="1" thickBot="1" x14ac:dyDescent="0.25">
      <c r="A490" s="52" t="s">
        <v>81</v>
      </c>
      <c r="B490" s="104">
        <f t="shared" si="76"/>
        <v>0</v>
      </c>
      <c r="C490" s="104">
        <f t="shared" si="7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78"/>
        <v>0</v>
      </c>
    </row>
    <row r="491" spans="1:36" ht="15.95" hidden="1" customHeight="1" thickTop="1" thickBot="1" x14ac:dyDescent="0.25">
      <c r="A491" s="52" t="s">
        <v>80</v>
      </c>
      <c r="B491" s="104">
        <f t="shared" si="76"/>
        <v>0</v>
      </c>
      <c r="C491" s="104">
        <f t="shared" si="7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78"/>
        <v>0</v>
      </c>
    </row>
    <row r="492" spans="1:36" ht="15.95" hidden="1" customHeight="1" thickTop="1" thickBot="1" x14ac:dyDescent="0.25">
      <c r="A492" s="52" t="s">
        <v>107</v>
      </c>
      <c r="B492" s="104">
        <f t="shared" si="76"/>
        <v>0</v>
      </c>
      <c r="C492" s="104">
        <f t="shared" si="7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78"/>
        <v>0</v>
      </c>
    </row>
    <row r="493" spans="1:36" ht="15.95" hidden="1" customHeight="1" thickTop="1" thickBot="1" x14ac:dyDescent="0.25">
      <c r="A493" s="52" t="s">
        <v>79</v>
      </c>
      <c r="B493" s="104">
        <f t="shared" si="76"/>
        <v>0</v>
      </c>
      <c r="C493" s="104">
        <f t="shared" si="7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78"/>
        <v>0</v>
      </c>
    </row>
    <row r="494" spans="1:36" ht="15.95" hidden="1" customHeight="1" thickTop="1" thickBot="1" x14ac:dyDescent="0.25">
      <c r="A494" s="52" t="s">
        <v>84</v>
      </c>
      <c r="B494" s="104">
        <f t="shared" si="76"/>
        <v>0</v>
      </c>
      <c r="C494" s="104">
        <f t="shared" si="7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78"/>
        <v>0</v>
      </c>
    </row>
    <row r="495" spans="1:36" ht="15.95" hidden="1" customHeight="1" thickTop="1" thickBot="1" x14ac:dyDescent="0.25">
      <c r="A495" s="52" t="s">
        <v>100</v>
      </c>
      <c r="B495" s="104">
        <f t="shared" si="76"/>
        <v>0</v>
      </c>
      <c r="C495" s="104">
        <f t="shared" si="7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78"/>
        <v>0</v>
      </c>
    </row>
    <row r="496" spans="1:36" ht="15.95" hidden="1" customHeight="1" thickTop="1" thickBot="1" x14ac:dyDescent="0.25">
      <c r="A496" s="52" t="s">
        <v>92</v>
      </c>
      <c r="B496" s="104">
        <f t="shared" si="76"/>
        <v>0</v>
      </c>
      <c r="C496" s="104">
        <f t="shared" si="7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78"/>
        <v>0</v>
      </c>
    </row>
    <row r="497" spans="1:36" ht="15.95" hidden="1" customHeight="1" thickTop="1" thickBot="1" x14ac:dyDescent="0.25">
      <c r="A497" s="52" t="s">
        <v>101</v>
      </c>
      <c r="B497" s="104">
        <f t="shared" si="76"/>
        <v>0</v>
      </c>
      <c r="C497" s="104">
        <f t="shared" si="7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78"/>
        <v>0</v>
      </c>
    </row>
    <row r="498" spans="1:36" ht="15.95" hidden="1" customHeight="1" thickTop="1" thickBot="1" x14ac:dyDescent="0.25">
      <c r="A498" s="51" t="s">
        <v>115</v>
      </c>
      <c r="B498" s="104">
        <f t="shared" si="76"/>
        <v>0</v>
      </c>
      <c r="C498" s="104">
        <f t="shared" si="7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78"/>
        <v>0</v>
      </c>
    </row>
    <row r="499" spans="1:36" ht="15.95" hidden="1" customHeight="1" thickTop="1" thickBot="1" x14ac:dyDescent="0.25">
      <c r="A499" s="52" t="s">
        <v>106</v>
      </c>
      <c r="B499" s="104">
        <f t="shared" si="76"/>
        <v>0</v>
      </c>
      <c r="C499" s="104">
        <f t="shared" si="7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78"/>
        <v>0</v>
      </c>
    </row>
    <row r="500" spans="1:36" ht="15.95" hidden="1" customHeight="1" thickTop="1" thickBot="1" x14ac:dyDescent="0.25">
      <c r="A500" s="52" t="s">
        <v>82</v>
      </c>
      <c r="B500" s="104">
        <f t="shared" si="76"/>
        <v>0</v>
      </c>
      <c r="C500" s="104">
        <f t="shared" si="7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78"/>
        <v>0</v>
      </c>
    </row>
    <row r="501" spans="1:36" ht="15.95" hidden="1" customHeight="1" thickTop="1" thickBot="1" x14ac:dyDescent="0.25">
      <c r="A501" s="52" t="s">
        <v>104</v>
      </c>
      <c r="B501" s="104">
        <f t="shared" si="76"/>
        <v>0</v>
      </c>
      <c r="C501" s="104">
        <f t="shared" si="7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78"/>
        <v>0</v>
      </c>
    </row>
    <row r="502" spans="1:36" ht="15.95" hidden="1" customHeight="1" thickTop="1" thickBot="1" x14ac:dyDescent="0.25">
      <c r="A502" s="52" t="s">
        <v>114</v>
      </c>
      <c r="B502" s="104">
        <f t="shared" si="76"/>
        <v>0</v>
      </c>
      <c r="C502" s="104">
        <f t="shared" si="7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78"/>
        <v>0</v>
      </c>
    </row>
    <row r="503" spans="1:36" ht="15.95" hidden="1" customHeight="1" thickTop="1" thickBot="1" x14ac:dyDescent="0.25">
      <c r="A503" s="52" t="s">
        <v>116</v>
      </c>
      <c r="B503" s="104">
        <f t="shared" si="76"/>
        <v>0</v>
      </c>
      <c r="C503" s="104">
        <f t="shared" si="7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78"/>
        <v>0</v>
      </c>
    </row>
    <row r="504" spans="1:36" ht="15.95" hidden="1" customHeight="1" thickTop="1" thickBot="1" x14ac:dyDescent="0.25">
      <c r="A504" s="52" t="s">
        <v>119</v>
      </c>
      <c r="B504" s="104">
        <f t="shared" si="76"/>
        <v>0</v>
      </c>
      <c r="C504" s="104">
        <f t="shared" si="7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78"/>
        <v>0</v>
      </c>
    </row>
    <row r="505" spans="1:36" ht="15.95" hidden="1" customHeight="1" thickTop="1" thickBot="1" x14ac:dyDescent="0.25">
      <c r="A505" s="52" t="s">
        <v>124</v>
      </c>
      <c r="B505" s="104">
        <f t="shared" si="76"/>
        <v>0</v>
      </c>
      <c r="C505" s="104">
        <f t="shared" si="7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78"/>
        <v>0</v>
      </c>
    </row>
    <row r="506" spans="1:36" ht="15.95" hidden="1" customHeight="1" thickTop="1" thickBot="1" x14ac:dyDescent="0.25">
      <c r="A506" s="52" t="s">
        <v>102</v>
      </c>
      <c r="B506" s="104">
        <f t="shared" si="76"/>
        <v>0</v>
      </c>
      <c r="C506" s="104">
        <f t="shared" si="7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78"/>
        <v>0</v>
      </c>
    </row>
    <row r="507" spans="1:36" ht="15.95" hidden="1" customHeight="1" thickTop="1" thickBot="1" x14ac:dyDescent="0.25">
      <c r="A507" s="51" t="s">
        <v>109</v>
      </c>
      <c r="B507" s="104">
        <f t="shared" si="76"/>
        <v>0</v>
      </c>
      <c r="C507" s="104">
        <f t="shared" si="7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78"/>
        <v>0</v>
      </c>
    </row>
    <row r="508" spans="1:36" ht="15.95" hidden="1" customHeight="1" thickTop="1" thickBot="1" x14ac:dyDescent="0.25">
      <c r="A508" s="52" t="s">
        <v>123</v>
      </c>
      <c r="B508" s="104">
        <f t="shared" si="76"/>
        <v>0</v>
      </c>
      <c r="C508" s="104">
        <f t="shared" si="7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78"/>
        <v>0</v>
      </c>
    </row>
    <row r="509" spans="1:36" ht="15.95" hidden="1" customHeight="1" thickTop="1" thickBot="1" x14ac:dyDescent="0.25">
      <c r="A509" s="52" t="s">
        <v>118</v>
      </c>
      <c r="B509" s="104">
        <f t="shared" si="76"/>
        <v>0</v>
      </c>
      <c r="C509" s="104">
        <f t="shared" si="7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78"/>
        <v>0</v>
      </c>
    </row>
    <row r="510" spans="1:36" ht="15.95" hidden="1" customHeight="1" thickTop="1" thickBot="1" x14ac:dyDescent="0.25">
      <c r="A510" s="52" t="s">
        <v>120</v>
      </c>
      <c r="B510" s="104">
        <f t="shared" si="76"/>
        <v>0</v>
      </c>
      <c r="C510" s="104">
        <f t="shared" si="7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78"/>
        <v>0</v>
      </c>
    </row>
    <row r="511" spans="1:36" ht="15.95" hidden="1" customHeight="1" thickTop="1" thickBot="1" x14ac:dyDescent="0.25">
      <c r="A511" s="52" t="s">
        <v>163</v>
      </c>
      <c r="B511" s="104">
        <f t="shared" si="76"/>
        <v>0</v>
      </c>
      <c r="C511" s="104">
        <f t="shared" si="7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78"/>
        <v>0</v>
      </c>
    </row>
    <row r="512" spans="1:36" ht="15.95" hidden="1" customHeight="1" thickTop="1" thickBot="1" x14ac:dyDescent="0.25">
      <c r="A512" s="52" t="s">
        <v>105</v>
      </c>
      <c r="B512" s="104">
        <f t="shared" si="76"/>
        <v>0</v>
      </c>
      <c r="C512" s="104">
        <f t="shared" si="7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78"/>
        <v>0</v>
      </c>
    </row>
    <row r="513" spans="1:36" ht="15.95" hidden="1" customHeight="1" thickTop="1" thickBot="1" x14ac:dyDescent="0.25">
      <c r="A513" s="52" t="s">
        <v>103</v>
      </c>
      <c r="B513" s="104">
        <f t="shared" si="76"/>
        <v>0</v>
      </c>
      <c r="C513" s="104">
        <f t="shared" si="7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78"/>
        <v>0</v>
      </c>
    </row>
    <row r="514" spans="1:36" ht="15.95" hidden="1" customHeight="1" thickTop="1" thickBot="1" x14ac:dyDescent="0.25">
      <c r="A514" s="52" t="s">
        <v>110</v>
      </c>
      <c r="B514" s="104">
        <f>(D514+G514+J514+M514+P514+S514+V514+Y514+AB514+AE514+AH514)</f>
        <v>0</v>
      </c>
      <c r="C514" s="104">
        <f>(E514+H514+K514+N514+Q514+T514+W514+Z514+AC514+AF514+AI514)</f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7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79">SUM(E477:E514)</f>
        <v>0</v>
      </c>
      <c r="F515" s="66">
        <f t="shared" si="79"/>
        <v>0</v>
      </c>
      <c r="G515" s="66">
        <f t="shared" si="79"/>
        <v>0</v>
      </c>
      <c r="H515" s="66">
        <f t="shared" si="79"/>
        <v>0</v>
      </c>
      <c r="I515" s="66">
        <f t="shared" si="79"/>
        <v>0</v>
      </c>
      <c r="J515" s="66">
        <f t="shared" si="79"/>
        <v>0</v>
      </c>
      <c r="K515" s="66">
        <f t="shared" si="79"/>
        <v>0</v>
      </c>
      <c r="L515" s="66">
        <f t="shared" si="79"/>
        <v>0</v>
      </c>
      <c r="M515" s="66">
        <f t="shared" si="79"/>
        <v>0</v>
      </c>
      <c r="N515" s="66">
        <f t="shared" si="79"/>
        <v>0</v>
      </c>
      <c r="O515" s="66">
        <f t="shared" si="79"/>
        <v>0</v>
      </c>
      <c r="P515" s="66">
        <f t="shared" si="79"/>
        <v>0</v>
      </c>
      <c r="Q515" s="66">
        <f t="shared" si="79"/>
        <v>0</v>
      </c>
      <c r="R515" s="66">
        <f t="shared" si="79"/>
        <v>0</v>
      </c>
      <c r="S515" s="66">
        <f t="shared" si="79"/>
        <v>0</v>
      </c>
      <c r="T515" s="66">
        <f t="shared" si="79"/>
        <v>0</v>
      </c>
      <c r="U515" s="66">
        <f t="shared" si="79"/>
        <v>0</v>
      </c>
      <c r="V515" s="66">
        <f t="shared" si="79"/>
        <v>0</v>
      </c>
      <c r="W515" s="66">
        <f t="shared" si="79"/>
        <v>0</v>
      </c>
      <c r="X515" s="66">
        <f t="shared" si="79"/>
        <v>0</v>
      </c>
      <c r="Y515" s="66">
        <f t="shared" si="79"/>
        <v>0</v>
      </c>
      <c r="Z515" s="66">
        <f t="shared" si="79"/>
        <v>0</v>
      </c>
      <c r="AA515" s="66">
        <f t="shared" si="79"/>
        <v>0</v>
      </c>
      <c r="AB515" s="66">
        <f t="shared" si="79"/>
        <v>0</v>
      </c>
      <c r="AC515" s="66">
        <f t="shared" si="79"/>
        <v>0</v>
      </c>
      <c r="AD515" s="66">
        <f t="shared" si="79"/>
        <v>0</v>
      </c>
      <c r="AE515" s="66">
        <f t="shared" si="79"/>
        <v>0</v>
      </c>
      <c r="AF515" s="66">
        <f t="shared" si="79"/>
        <v>0</v>
      </c>
      <c r="AG515" s="66">
        <f t="shared" si="79"/>
        <v>0</v>
      </c>
      <c r="AH515" s="66">
        <f t="shared" si="79"/>
        <v>0</v>
      </c>
      <c r="AI515" s="66">
        <f t="shared" si="79"/>
        <v>0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4" t="e">
        <f>(C515/B518*100)</f>
        <v>#DIV/0!</v>
      </c>
      <c r="C517" s="194"/>
      <c r="D517" s="194" t="e">
        <f>(E515/D518*100)</f>
        <v>#DIV/0!</v>
      </c>
      <c r="E517" s="194"/>
      <c r="F517" s="36"/>
      <c r="G517" s="194" t="e">
        <f>(H515/G518*100)</f>
        <v>#DIV/0!</v>
      </c>
      <c r="H517" s="194"/>
      <c r="I517" s="36"/>
      <c r="J517" s="194" t="e">
        <f>(K515/J518*100)</f>
        <v>#DIV/0!</v>
      </c>
      <c r="K517" s="194"/>
      <c r="L517" s="36"/>
      <c r="M517" s="194" t="e">
        <f>(N515/M518*100)</f>
        <v>#DIV/0!</v>
      </c>
      <c r="N517" s="194"/>
      <c r="O517" s="36"/>
      <c r="P517" s="194" t="e">
        <f>(Q515/P518*100)</f>
        <v>#DIV/0!</v>
      </c>
      <c r="Q517" s="194"/>
      <c r="R517" s="36"/>
      <c r="S517" s="194" t="e">
        <f>(T515/S518*100)</f>
        <v>#DIV/0!</v>
      </c>
      <c r="T517" s="194"/>
      <c r="U517" s="36"/>
      <c r="V517" s="194" t="e">
        <f>(W515/V518*100)</f>
        <v>#DIV/0!</v>
      </c>
      <c r="W517" s="194"/>
      <c r="X517" s="36"/>
      <c r="Y517" s="194" t="e">
        <f>(Z515/Y518*100)</f>
        <v>#DIV/0!</v>
      </c>
      <c r="Z517" s="194"/>
      <c r="AA517" s="36"/>
      <c r="AB517" s="194" t="e">
        <f>(AC515/AB518*100)</f>
        <v>#DIV/0!</v>
      </c>
      <c r="AC517" s="194"/>
      <c r="AD517" s="36"/>
      <c r="AE517" s="194" t="e">
        <f>(AF515/AE518*100)</f>
        <v>#DIV/0!</v>
      </c>
      <c r="AF517" s="194"/>
      <c r="AG517" s="36"/>
      <c r="AH517" s="194" t="e">
        <f>(AI515/AH518*100)</f>
        <v>#DIV/0!</v>
      </c>
      <c r="AI517" s="194"/>
      <c r="AJ517" s="36"/>
    </row>
    <row r="518" spans="1:36" hidden="1" x14ac:dyDescent="0.2">
      <c r="A518" s="5" t="s">
        <v>39</v>
      </c>
      <c r="B518" s="192">
        <f>(B515+C515)</f>
        <v>0</v>
      </c>
      <c r="C518" s="193"/>
      <c r="D518" s="192">
        <f>(D515+E515)</f>
        <v>0</v>
      </c>
      <c r="E518" s="193"/>
      <c r="F518" s="37"/>
      <c r="G518" s="192">
        <f>(G515+H515)</f>
        <v>0</v>
      </c>
      <c r="H518" s="193"/>
      <c r="I518" s="37"/>
      <c r="J518" s="192">
        <f>(J515+K515)</f>
        <v>0</v>
      </c>
      <c r="K518" s="193"/>
      <c r="L518" s="37"/>
      <c r="M518" s="192">
        <f>(M515+N515)</f>
        <v>0</v>
      </c>
      <c r="N518" s="193"/>
      <c r="O518" s="37"/>
      <c r="P518" s="192">
        <f>(P515+Q515)</f>
        <v>0</v>
      </c>
      <c r="Q518" s="193"/>
      <c r="R518" s="37"/>
      <c r="S518" s="192">
        <f>(S515+T515)</f>
        <v>0</v>
      </c>
      <c r="T518" s="193"/>
      <c r="U518" s="37"/>
      <c r="V518" s="192">
        <f>(V515+W515)</f>
        <v>0</v>
      </c>
      <c r="W518" s="193"/>
      <c r="X518" s="37"/>
      <c r="Y518" s="192">
        <f>(Y515+Z515)</f>
        <v>0</v>
      </c>
      <c r="Z518" s="193"/>
      <c r="AA518" s="37"/>
      <c r="AB518" s="192">
        <f>(AB515+AC515)</f>
        <v>0</v>
      </c>
      <c r="AC518" s="193"/>
      <c r="AD518" s="37"/>
      <c r="AE518" s="192">
        <f>(AE515+AF515)</f>
        <v>0</v>
      </c>
      <c r="AF518" s="193"/>
      <c r="AG518" s="37"/>
      <c r="AH518" s="192">
        <f>(AH515+AI515)</f>
        <v>0</v>
      </c>
      <c r="AI518" s="193"/>
      <c r="AJ518" s="37"/>
    </row>
    <row r="519" spans="1:36" hidden="1" x14ac:dyDescent="0.2">
      <c r="A519" s="5" t="s">
        <v>40</v>
      </c>
      <c r="B519" s="194" t="e">
        <f>SUM(D519:AI519)</f>
        <v>#DIV/0!</v>
      </c>
      <c r="C519" s="193"/>
      <c r="D519" s="194" t="e">
        <f>(D518/B518*100)</f>
        <v>#DIV/0!</v>
      </c>
      <c r="E519" s="194"/>
      <c r="F519" s="36"/>
      <c r="G519" s="194" t="e">
        <f>(G518/B518*100)</f>
        <v>#DIV/0!</v>
      </c>
      <c r="H519" s="194"/>
      <c r="I519" s="36"/>
      <c r="J519" s="194" t="e">
        <f>(J518/B518*100)</f>
        <v>#DIV/0!</v>
      </c>
      <c r="K519" s="194"/>
      <c r="L519" s="36"/>
      <c r="M519" s="194" t="e">
        <f>(M518/B518*100)</f>
        <v>#DIV/0!</v>
      </c>
      <c r="N519" s="194"/>
      <c r="O519" s="36"/>
      <c r="P519" s="194" t="e">
        <f>(P518/B518*100)</f>
        <v>#DIV/0!</v>
      </c>
      <c r="Q519" s="194"/>
      <c r="R519" s="36"/>
      <c r="S519" s="194" t="e">
        <f>(S518/B518*100)</f>
        <v>#DIV/0!</v>
      </c>
      <c r="T519" s="194"/>
      <c r="U519" s="36"/>
      <c r="V519" s="194" t="e">
        <f>(V518/B518*100)</f>
        <v>#DIV/0!</v>
      </c>
      <c r="W519" s="194"/>
      <c r="X519" s="36"/>
      <c r="Y519" s="194" t="e">
        <f>(Y518/B518*100)</f>
        <v>#DIV/0!</v>
      </c>
      <c r="Z519" s="194"/>
      <c r="AA519" s="36"/>
      <c r="AB519" s="194" t="e">
        <f>(AB518/B518*100)</f>
        <v>#DIV/0!</v>
      </c>
      <c r="AC519" s="194"/>
      <c r="AD519" s="36"/>
      <c r="AE519" s="194" t="e">
        <f>(AE518/B518*100)</f>
        <v>#DIV/0!</v>
      </c>
      <c r="AF519" s="194"/>
      <c r="AG519" s="36"/>
      <c r="AH519" s="194" t="e">
        <f>(AH518/B518*100)</f>
        <v>#DIV/0!</v>
      </c>
      <c r="AI519" s="194"/>
      <c r="AJ519" s="36"/>
    </row>
    <row r="520" spans="1:36" hidden="1" x14ac:dyDescent="0.2">
      <c r="A520" s="112" t="s">
        <v>97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6" t="s">
        <v>42</v>
      </c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</row>
    <row r="528" spans="1:36" hidden="1" x14ac:dyDescent="0.2">
      <c r="A528" s="197" t="s">
        <v>56</v>
      </c>
      <c r="B528" s="197"/>
      <c r="C528" s="197"/>
      <c r="D528" s="197"/>
      <c r="E528" s="197"/>
      <c r="F528" s="197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</row>
    <row r="529" spans="1:36" hidden="1" x14ac:dyDescent="0.2">
      <c r="A529" s="198" t="s">
        <v>133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</row>
    <row r="530" spans="1:36" hidden="1" x14ac:dyDescent="0.2">
      <c r="A530" s="197" t="s">
        <v>113</v>
      </c>
      <c r="B530" s="197"/>
      <c r="C530" s="197"/>
      <c r="D530" s="197"/>
      <c r="E530" s="197"/>
      <c r="F530" s="197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1" t="s">
        <v>33</v>
      </c>
      <c r="B533" s="195" t="s">
        <v>0</v>
      </c>
      <c r="C533" s="195"/>
      <c r="D533" s="195" t="s">
        <v>12</v>
      </c>
      <c r="E533" s="195"/>
      <c r="F533" s="159"/>
      <c r="G533" s="195" t="s">
        <v>13</v>
      </c>
      <c r="H533" s="195"/>
      <c r="I533" s="159"/>
      <c r="J533" s="195" t="s">
        <v>14</v>
      </c>
      <c r="K533" s="195"/>
      <c r="L533" s="159"/>
      <c r="M533" s="195" t="s">
        <v>15</v>
      </c>
      <c r="N533" s="195"/>
      <c r="O533" s="159"/>
      <c r="P533" s="195" t="s">
        <v>27</v>
      </c>
      <c r="Q533" s="195"/>
      <c r="R533" s="159"/>
      <c r="S533" s="195" t="s">
        <v>35</v>
      </c>
      <c r="T533" s="195"/>
      <c r="U533" s="159"/>
      <c r="V533" s="195" t="s">
        <v>16</v>
      </c>
      <c r="W533" s="195"/>
      <c r="X533" s="159"/>
      <c r="Y533" s="195" t="s">
        <v>68</v>
      </c>
      <c r="Z533" s="195"/>
      <c r="AA533" s="159"/>
      <c r="AB533" s="195" t="s">
        <v>34</v>
      </c>
      <c r="AC533" s="195"/>
      <c r="AD533" s="159"/>
      <c r="AE533" s="195" t="s">
        <v>17</v>
      </c>
      <c r="AF533" s="195"/>
      <c r="AG533" s="159"/>
      <c r="AH533" s="195" t="s">
        <v>18</v>
      </c>
      <c r="AI533" s="195"/>
      <c r="AJ533" s="74"/>
    </row>
    <row r="534" spans="1:36" ht="25.5" hidden="1" thickTop="1" thickBot="1" x14ac:dyDescent="0.25">
      <c r="A534" s="200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90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5" hidden="1" customHeight="1" thickTop="1" thickBot="1" x14ac:dyDescent="0.25">
      <c r="A536" s="52" t="s">
        <v>122</v>
      </c>
      <c r="B536" s="104">
        <f t="shared" ref="B536:B571" si="80">(D536+G536+J536+M536+P536+S536+V536+Y536+AB536+AE536+AH536)</f>
        <v>0</v>
      </c>
      <c r="C536" s="104">
        <f t="shared" ref="C536:C571" si="8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82">AH536+AI536</f>
        <v>0</v>
      </c>
    </row>
    <row r="537" spans="1:36" ht="15.95" hidden="1" customHeight="1" thickTop="1" thickBot="1" x14ac:dyDescent="0.25">
      <c r="A537" s="52" t="s">
        <v>99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5" hidden="1" customHeight="1" thickTop="1" thickBot="1" x14ac:dyDescent="0.25">
      <c r="A538" s="52" t="s">
        <v>96</v>
      </c>
      <c r="B538" s="104">
        <f t="shared" si="80"/>
        <v>0</v>
      </c>
      <c r="C538" s="104">
        <f t="shared" si="8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82"/>
        <v>0</v>
      </c>
    </row>
    <row r="539" spans="1:36" ht="15.95" hidden="1" customHeight="1" thickTop="1" thickBot="1" x14ac:dyDescent="0.25">
      <c r="A539" s="52" t="s">
        <v>91</v>
      </c>
      <c r="B539" s="104">
        <f t="shared" si="80"/>
        <v>0</v>
      </c>
      <c r="C539" s="104">
        <f t="shared" si="8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82"/>
        <v>0</v>
      </c>
    </row>
    <row r="540" spans="1:36" ht="15.95" hidden="1" customHeight="1" thickTop="1" thickBot="1" x14ac:dyDescent="0.25">
      <c r="A540" s="52" t="s">
        <v>88</v>
      </c>
      <c r="B540" s="104">
        <f t="shared" si="80"/>
        <v>0</v>
      </c>
      <c r="C540" s="104">
        <f t="shared" si="8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82"/>
        <v>0</v>
      </c>
    </row>
    <row r="541" spans="1:36" ht="15.95" hidden="1" customHeight="1" thickTop="1" thickBot="1" x14ac:dyDescent="0.25">
      <c r="A541" s="52" t="s">
        <v>93</v>
      </c>
      <c r="B541" s="104">
        <f t="shared" si="80"/>
        <v>0</v>
      </c>
      <c r="C541" s="104">
        <f t="shared" si="8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82"/>
        <v>0</v>
      </c>
    </row>
    <row r="542" spans="1:36" ht="15.95" hidden="1" customHeight="1" thickTop="1" thickBot="1" x14ac:dyDescent="0.25">
      <c r="A542" s="52" t="s">
        <v>89</v>
      </c>
      <c r="B542" s="104">
        <f t="shared" si="80"/>
        <v>0</v>
      </c>
      <c r="C542" s="104">
        <f t="shared" si="8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82"/>
        <v>0</v>
      </c>
    </row>
    <row r="543" spans="1:36" ht="15.95" hidden="1" customHeight="1" thickTop="1" thickBot="1" x14ac:dyDescent="0.25">
      <c r="A543" s="52" t="s">
        <v>78</v>
      </c>
      <c r="B543" s="104">
        <f t="shared" si="80"/>
        <v>0</v>
      </c>
      <c r="C543" s="104">
        <f t="shared" si="8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82"/>
        <v>0</v>
      </c>
    </row>
    <row r="544" spans="1:36" ht="15.95" hidden="1" customHeight="1" thickTop="1" thickBot="1" x14ac:dyDescent="0.25">
      <c r="A544" s="52" t="s">
        <v>95</v>
      </c>
      <c r="B544" s="104">
        <f t="shared" si="80"/>
        <v>0</v>
      </c>
      <c r="C544" s="104">
        <f t="shared" si="8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82"/>
        <v>0</v>
      </c>
    </row>
    <row r="545" spans="1:36" ht="15.95" hidden="1" customHeight="1" thickTop="1" thickBot="1" x14ac:dyDescent="0.25">
      <c r="A545" s="52" t="s">
        <v>98</v>
      </c>
      <c r="B545" s="104">
        <f t="shared" si="80"/>
        <v>0</v>
      </c>
      <c r="C545" s="104">
        <f t="shared" si="8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82"/>
        <v>0</v>
      </c>
    </row>
    <row r="546" spans="1:36" ht="15.95" hidden="1" customHeight="1" thickTop="1" thickBot="1" x14ac:dyDescent="0.25">
      <c r="A546" s="52" t="s">
        <v>83</v>
      </c>
      <c r="B546" s="104">
        <f t="shared" si="80"/>
        <v>0</v>
      </c>
      <c r="C546" s="104">
        <f t="shared" si="8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82"/>
        <v>0</v>
      </c>
    </row>
    <row r="547" spans="1:36" ht="15.95" hidden="1" customHeight="1" thickTop="1" thickBot="1" x14ac:dyDescent="0.25">
      <c r="A547" s="52" t="s">
        <v>85</v>
      </c>
      <c r="B547" s="104">
        <f t="shared" si="80"/>
        <v>0</v>
      </c>
      <c r="C547" s="104">
        <f t="shared" si="8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82"/>
        <v>0</v>
      </c>
    </row>
    <row r="548" spans="1:36" ht="15.95" hidden="1" customHeight="1" thickTop="1" thickBot="1" x14ac:dyDescent="0.25">
      <c r="A548" s="52" t="s">
        <v>81</v>
      </c>
      <c r="B548" s="104">
        <f t="shared" si="80"/>
        <v>0</v>
      </c>
      <c r="C548" s="104">
        <f t="shared" si="8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82"/>
        <v>0</v>
      </c>
    </row>
    <row r="549" spans="1:36" ht="15.95" hidden="1" customHeight="1" thickTop="1" thickBot="1" x14ac:dyDescent="0.25">
      <c r="A549" s="52" t="s">
        <v>80</v>
      </c>
      <c r="B549" s="104">
        <f t="shared" si="80"/>
        <v>0</v>
      </c>
      <c r="C549" s="104">
        <f t="shared" si="8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5" hidden="1" customHeight="1" thickTop="1" thickBot="1" x14ac:dyDescent="0.25">
      <c r="A550" s="52" t="s">
        <v>107</v>
      </c>
      <c r="B550" s="104">
        <f t="shared" si="80"/>
        <v>0</v>
      </c>
      <c r="C550" s="104">
        <f t="shared" si="8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82"/>
        <v>0</v>
      </c>
    </row>
    <row r="551" spans="1:36" ht="15.95" hidden="1" customHeight="1" thickTop="1" thickBot="1" x14ac:dyDescent="0.25">
      <c r="A551" s="52" t="s">
        <v>79</v>
      </c>
      <c r="B551" s="104">
        <f t="shared" si="80"/>
        <v>0</v>
      </c>
      <c r="C551" s="104">
        <f t="shared" si="8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82"/>
        <v>0</v>
      </c>
    </row>
    <row r="552" spans="1:36" ht="15.95" hidden="1" customHeight="1" thickTop="1" thickBot="1" x14ac:dyDescent="0.25">
      <c r="A552" s="52" t="s">
        <v>84</v>
      </c>
      <c r="B552" s="104">
        <f t="shared" si="80"/>
        <v>0</v>
      </c>
      <c r="C552" s="104">
        <f t="shared" si="8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82"/>
        <v>0</v>
      </c>
    </row>
    <row r="553" spans="1:36" ht="15.95" hidden="1" customHeight="1" thickTop="1" thickBot="1" x14ac:dyDescent="0.25">
      <c r="A553" s="52" t="s">
        <v>100</v>
      </c>
      <c r="B553" s="104">
        <f t="shared" si="80"/>
        <v>0</v>
      </c>
      <c r="C553" s="104">
        <f t="shared" si="8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82"/>
        <v>0</v>
      </c>
    </row>
    <row r="554" spans="1:36" ht="15.95" hidden="1" customHeight="1" thickTop="1" thickBot="1" x14ac:dyDescent="0.25">
      <c r="A554" s="52" t="s">
        <v>92</v>
      </c>
      <c r="B554" s="104">
        <f t="shared" si="80"/>
        <v>0</v>
      </c>
      <c r="C554" s="104">
        <f t="shared" si="8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82"/>
        <v>0</v>
      </c>
    </row>
    <row r="555" spans="1:36" ht="15.95" hidden="1" customHeight="1" thickTop="1" thickBot="1" x14ac:dyDescent="0.25">
      <c r="A555" s="52" t="s">
        <v>101</v>
      </c>
      <c r="B555" s="104">
        <f t="shared" si="80"/>
        <v>0</v>
      </c>
      <c r="C555" s="104">
        <f t="shared" si="8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82"/>
        <v>0</v>
      </c>
    </row>
    <row r="556" spans="1:36" ht="15.95" hidden="1" customHeight="1" thickTop="1" thickBot="1" x14ac:dyDescent="0.25">
      <c r="A556" s="51" t="s">
        <v>115</v>
      </c>
      <c r="B556" s="104">
        <f t="shared" si="80"/>
        <v>0</v>
      </c>
      <c r="C556" s="104">
        <f t="shared" si="8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82"/>
        <v>0</v>
      </c>
    </row>
    <row r="557" spans="1:36" ht="15.95" hidden="1" customHeight="1" thickTop="1" thickBot="1" x14ac:dyDescent="0.25">
      <c r="A557" s="52" t="s">
        <v>106</v>
      </c>
      <c r="B557" s="104">
        <f t="shared" si="80"/>
        <v>0</v>
      </c>
      <c r="C557" s="104">
        <f t="shared" si="8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82"/>
        <v>0</v>
      </c>
    </row>
    <row r="558" spans="1:36" ht="15.95" hidden="1" customHeight="1" thickTop="1" thickBot="1" x14ac:dyDescent="0.25">
      <c r="A558" s="52" t="s">
        <v>82</v>
      </c>
      <c r="B558" s="104">
        <f t="shared" si="80"/>
        <v>0</v>
      </c>
      <c r="C558" s="104">
        <f t="shared" si="8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82"/>
        <v>0</v>
      </c>
    </row>
    <row r="559" spans="1:36" ht="15.95" hidden="1" customHeight="1" thickTop="1" thickBot="1" x14ac:dyDescent="0.25">
      <c r="A559" s="52" t="s">
        <v>104</v>
      </c>
      <c r="B559" s="104">
        <f t="shared" si="80"/>
        <v>0</v>
      </c>
      <c r="C559" s="104">
        <f t="shared" si="8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82"/>
        <v>0</v>
      </c>
    </row>
    <row r="560" spans="1:36" ht="15.95" hidden="1" customHeight="1" thickTop="1" thickBot="1" x14ac:dyDescent="0.25">
      <c r="A560" s="52" t="s">
        <v>114</v>
      </c>
      <c r="B560" s="104">
        <f t="shared" si="80"/>
        <v>0</v>
      </c>
      <c r="C560" s="104">
        <f t="shared" si="8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82"/>
        <v>0</v>
      </c>
    </row>
    <row r="561" spans="1:36" ht="15.95" hidden="1" customHeight="1" thickTop="1" thickBot="1" x14ac:dyDescent="0.25">
      <c r="A561" s="52" t="s">
        <v>116</v>
      </c>
      <c r="B561" s="104">
        <f>(D561+G561+J561+M561+P561+S561+V561+Y561+AB561+AE561+AH561)</f>
        <v>0</v>
      </c>
      <c r="C561" s="104">
        <f t="shared" si="8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82"/>
        <v>0</v>
      </c>
    </row>
    <row r="562" spans="1:36" ht="15.95" hidden="1" customHeight="1" thickTop="1" thickBot="1" x14ac:dyDescent="0.25">
      <c r="A562" s="52" t="s">
        <v>119</v>
      </c>
      <c r="B562" s="104">
        <f t="shared" si="80"/>
        <v>0</v>
      </c>
      <c r="C562" s="104">
        <f t="shared" si="8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82"/>
        <v>0</v>
      </c>
    </row>
    <row r="563" spans="1:36" ht="15.95" hidden="1" customHeight="1" thickTop="1" thickBot="1" x14ac:dyDescent="0.25">
      <c r="A563" s="52" t="s">
        <v>124</v>
      </c>
      <c r="B563" s="104">
        <f t="shared" si="80"/>
        <v>0</v>
      </c>
      <c r="C563" s="104">
        <f t="shared" si="8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82"/>
        <v>0</v>
      </c>
    </row>
    <row r="564" spans="1:36" ht="15.95" hidden="1" customHeight="1" thickTop="1" thickBot="1" x14ac:dyDescent="0.25">
      <c r="A564" s="52" t="s">
        <v>102</v>
      </c>
      <c r="B564" s="104">
        <f t="shared" si="80"/>
        <v>0</v>
      </c>
      <c r="C564" s="104">
        <f t="shared" si="8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82"/>
        <v>0</v>
      </c>
    </row>
    <row r="565" spans="1:36" ht="15.95" hidden="1" customHeight="1" thickTop="1" thickBot="1" x14ac:dyDescent="0.25">
      <c r="A565" s="51" t="s">
        <v>109</v>
      </c>
      <c r="B565" s="104">
        <f t="shared" si="80"/>
        <v>0</v>
      </c>
      <c r="C565" s="104">
        <f t="shared" si="8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82"/>
        <v>0</v>
      </c>
    </row>
    <row r="566" spans="1:36" ht="15.95" hidden="1" customHeight="1" thickTop="1" thickBot="1" x14ac:dyDescent="0.25">
      <c r="A566" s="52" t="s">
        <v>123</v>
      </c>
      <c r="B566" s="104">
        <f t="shared" si="80"/>
        <v>0</v>
      </c>
      <c r="C566" s="104">
        <f t="shared" si="8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82"/>
        <v>0</v>
      </c>
    </row>
    <row r="567" spans="1:36" ht="15.95" hidden="1" customHeight="1" thickTop="1" thickBot="1" x14ac:dyDescent="0.25">
      <c r="A567" s="52" t="s">
        <v>118</v>
      </c>
      <c r="B567" s="104">
        <f t="shared" si="80"/>
        <v>0</v>
      </c>
      <c r="C567" s="104">
        <f t="shared" si="8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82"/>
        <v>0</v>
      </c>
    </row>
    <row r="568" spans="1:36" ht="15.95" hidden="1" customHeight="1" thickTop="1" thickBot="1" x14ac:dyDescent="0.25">
      <c r="A568" s="52" t="s">
        <v>120</v>
      </c>
      <c r="B568" s="104">
        <f t="shared" si="80"/>
        <v>0</v>
      </c>
      <c r="C568" s="104">
        <f t="shared" si="8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82"/>
        <v>0</v>
      </c>
    </row>
    <row r="569" spans="1:36" ht="15.95" hidden="1" customHeight="1" thickTop="1" thickBot="1" x14ac:dyDescent="0.25">
      <c r="A569" s="52" t="s">
        <v>163</v>
      </c>
      <c r="B569" s="104">
        <f t="shared" si="80"/>
        <v>0</v>
      </c>
      <c r="C569" s="104">
        <f t="shared" si="8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82"/>
        <v>0</v>
      </c>
    </row>
    <row r="570" spans="1:36" ht="15.95" hidden="1" customHeight="1" thickTop="1" thickBot="1" x14ac:dyDescent="0.25">
      <c r="A570" s="52" t="s">
        <v>105</v>
      </c>
      <c r="B570" s="104">
        <f t="shared" si="80"/>
        <v>0</v>
      </c>
      <c r="C570" s="104">
        <f t="shared" si="8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82"/>
        <v>0</v>
      </c>
    </row>
    <row r="571" spans="1:36" ht="15.95" hidden="1" customHeight="1" thickTop="1" thickBot="1" x14ac:dyDescent="0.25">
      <c r="A571" s="52" t="s">
        <v>103</v>
      </c>
      <c r="B571" s="104">
        <f t="shared" si="80"/>
        <v>0</v>
      </c>
      <c r="C571" s="104">
        <f t="shared" si="8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82"/>
        <v>0</v>
      </c>
    </row>
    <row r="572" spans="1:36" ht="15.95" hidden="1" customHeight="1" thickTop="1" thickBot="1" x14ac:dyDescent="0.25">
      <c r="A572" s="52" t="s">
        <v>110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8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83">SUM(B535:B572)</f>
        <v>0</v>
      </c>
      <c r="C573" s="66">
        <f t="shared" si="83"/>
        <v>0</v>
      </c>
      <c r="D573" s="66">
        <f t="shared" si="83"/>
        <v>0</v>
      </c>
      <c r="E573" s="66">
        <f t="shared" si="83"/>
        <v>0</v>
      </c>
      <c r="F573" s="66">
        <f t="shared" si="83"/>
        <v>0</v>
      </c>
      <c r="G573" s="66">
        <f t="shared" si="83"/>
        <v>0</v>
      </c>
      <c r="H573" s="66">
        <f t="shared" si="83"/>
        <v>0</v>
      </c>
      <c r="I573" s="66">
        <f t="shared" si="83"/>
        <v>0</v>
      </c>
      <c r="J573" s="66">
        <f t="shared" si="83"/>
        <v>0</v>
      </c>
      <c r="K573" s="66">
        <f t="shared" si="83"/>
        <v>0</v>
      </c>
      <c r="L573" s="66">
        <f t="shared" si="83"/>
        <v>0</v>
      </c>
      <c r="M573" s="66">
        <f t="shared" si="83"/>
        <v>0</v>
      </c>
      <c r="N573" s="66">
        <f t="shared" si="83"/>
        <v>0</v>
      </c>
      <c r="O573" s="66">
        <f t="shared" si="83"/>
        <v>0</v>
      </c>
      <c r="P573" s="66">
        <f t="shared" si="83"/>
        <v>0</v>
      </c>
      <c r="Q573" s="66">
        <f t="shared" si="83"/>
        <v>0</v>
      </c>
      <c r="R573" s="66">
        <f t="shared" si="83"/>
        <v>0</v>
      </c>
      <c r="S573" s="66">
        <f t="shared" si="83"/>
        <v>0</v>
      </c>
      <c r="T573" s="66">
        <f t="shared" si="83"/>
        <v>0</v>
      </c>
      <c r="U573" s="66">
        <f t="shared" si="83"/>
        <v>0</v>
      </c>
      <c r="V573" s="66">
        <f t="shared" si="83"/>
        <v>0</v>
      </c>
      <c r="W573" s="66">
        <f t="shared" si="83"/>
        <v>0</v>
      </c>
      <c r="X573" s="66">
        <f t="shared" si="83"/>
        <v>0</v>
      </c>
      <c r="Y573" s="66">
        <f t="shared" si="83"/>
        <v>0</v>
      </c>
      <c r="Z573" s="66">
        <f t="shared" si="83"/>
        <v>0</v>
      </c>
      <c r="AA573" s="66">
        <f t="shared" si="83"/>
        <v>0</v>
      </c>
      <c r="AB573" s="66">
        <f t="shared" si="83"/>
        <v>0</v>
      </c>
      <c r="AC573" s="66">
        <f t="shared" si="83"/>
        <v>0</v>
      </c>
      <c r="AD573" s="66">
        <f t="shared" si="83"/>
        <v>0</v>
      </c>
      <c r="AE573" s="66">
        <f t="shared" si="83"/>
        <v>0</v>
      </c>
      <c r="AF573" s="66">
        <f t="shared" si="83"/>
        <v>0</v>
      </c>
      <c r="AG573" s="66">
        <f t="shared" si="83"/>
        <v>0</v>
      </c>
      <c r="AH573" s="66">
        <f t="shared" si="83"/>
        <v>0</v>
      </c>
      <c r="AI573" s="66">
        <f t="shared" si="83"/>
        <v>0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4" t="e">
        <f>(C573/B576*100)</f>
        <v>#DIV/0!</v>
      </c>
      <c r="C575" s="194"/>
      <c r="D575" s="194" t="e">
        <f>(E573/D576*100)</f>
        <v>#DIV/0!</v>
      </c>
      <c r="E575" s="194"/>
      <c r="F575" s="36"/>
      <c r="G575" s="194" t="e">
        <f>(H573/G576*100)</f>
        <v>#DIV/0!</v>
      </c>
      <c r="H575" s="194"/>
      <c r="I575" s="36"/>
      <c r="J575" s="194" t="e">
        <f>(K573/J576*100)</f>
        <v>#DIV/0!</v>
      </c>
      <c r="K575" s="194"/>
      <c r="L575" s="36"/>
      <c r="M575" s="194" t="e">
        <f>(N573/M576*100)</f>
        <v>#DIV/0!</v>
      </c>
      <c r="N575" s="194"/>
      <c r="O575" s="36"/>
      <c r="P575" s="194" t="e">
        <f>(Q573/P576*100)</f>
        <v>#DIV/0!</v>
      </c>
      <c r="Q575" s="194"/>
      <c r="R575" s="36"/>
      <c r="S575" s="194" t="e">
        <f>(T573/S576*100)</f>
        <v>#DIV/0!</v>
      </c>
      <c r="T575" s="194"/>
      <c r="U575" s="36"/>
      <c r="V575" s="194" t="e">
        <f>(W573/V576*100)</f>
        <v>#DIV/0!</v>
      </c>
      <c r="W575" s="194"/>
      <c r="X575" s="36"/>
      <c r="Y575" s="194" t="e">
        <f>(Z573/Y576*100)</f>
        <v>#DIV/0!</v>
      </c>
      <c r="Z575" s="194"/>
      <c r="AA575" s="36"/>
      <c r="AB575" s="194" t="e">
        <f>(AC573/AB576*100)</f>
        <v>#DIV/0!</v>
      </c>
      <c r="AC575" s="194"/>
      <c r="AD575" s="36"/>
      <c r="AE575" s="194" t="e">
        <f>(AF573/AE576*100)</f>
        <v>#DIV/0!</v>
      </c>
      <c r="AF575" s="194"/>
      <c r="AG575" s="36"/>
      <c r="AH575" s="194" t="e">
        <f>(AI573/AH576*100)</f>
        <v>#DIV/0!</v>
      </c>
      <c r="AI575" s="194"/>
      <c r="AJ575" s="36"/>
    </row>
    <row r="576" spans="1:36" hidden="1" x14ac:dyDescent="0.2">
      <c r="A576" s="5" t="s">
        <v>39</v>
      </c>
      <c r="B576" s="192">
        <f>(B573+C573)</f>
        <v>0</v>
      </c>
      <c r="C576" s="193"/>
      <c r="D576" s="192">
        <f>(D573+E573)</f>
        <v>0</v>
      </c>
      <c r="E576" s="193"/>
      <c r="F576" s="37"/>
      <c r="G576" s="192">
        <f>(G573+H573)</f>
        <v>0</v>
      </c>
      <c r="H576" s="193"/>
      <c r="I576" s="37"/>
      <c r="J576" s="192">
        <f>(J573+K573)</f>
        <v>0</v>
      </c>
      <c r="K576" s="193"/>
      <c r="L576" s="37"/>
      <c r="M576" s="192">
        <f>(M573+N573)</f>
        <v>0</v>
      </c>
      <c r="N576" s="193"/>
      <c r="O576" s="37"/>
      <c r="P576" s="192">
        <f>(P573+Q573)</f>
        <v>0</v>
      </c>
      <c r="Q576" s="193"/>
      <c r="R576" s="37"/>
      <c r="S576" s="192">
        <f>(S573+T573)</f>
        <v>0</v>
      </c>
      <c r="T576" s="193"/>
      <c r="U576" s="37"/>
      <c r="V576" s="192">
        <f>(V573+W573)</f>
        <v>0</v>
      </c>
      <c r="W576" s="193"/>
      <c r="X576" s="37"/>
      <c r="Y576" s="192">
        <f>(Y573+Z573)</f>
        <v>0</v>
      </c>
      <c r="Z576" s="193"/>
      <c r="AA576" s="37"/>
      <c r="AB576" s="192">
        <f>(AB573+AC573)</f>
        <v>0</v>
      </c>
      <c r="AC576" s="193"/>
      <c r="AD576" s="37"/>
      <c r="AE576" s="192">
        <f>(AE573+AF573)</f>
        <v>0</v>
      </c>
      <c r="AF576" s="193"/>
      <c r="AG576" s="37"/>
      <c r="AH576" s="192">
        <f>(AH573+AI573)</f>
        <v>0</v>
      </c>
      <c r="AI576" s="193"/>
      <c r="AJ576" s="37"/>
    </row>
    <row r="577" spans="1:36" hidden="1" x14ac:dyDescent="0.2">
      <c r="A577" s="5" t="s">
        <v>40</v>
      </c>
      <c r="B577" s="194" t="e">
        <f>SUM(D577:AI577)</f>
        <v>#DIV/0!</v>
      </c>
      <c r="C577" s="193"/>
      <c r="D577" s="194" t="e">
        <f>(D576/B576*100)</f>
        <v>#DIV/0!</v>
      </c>
      <c r="E577" s="194"/>
      <c r="F577" s="36"/>
      <c r="G577" s="194" t="e">
        <f>(G576/B576*100)</f>
        <v>#DIV/0!</v>
      </c>
      <c r="H577" s="194"/>
      <c r="I577" s="36"/>
      <c r="J577" s="194" t="e">
        <f>(J576/B576*100)</f>
        <v>#DIV/0!</v>
      </c>
      <c r="K577" s="194"/>
      <c r="L577" s="36"/>
      <c r="M577" s="194" t="e">
        <f>(M576/B576*100)</f>
        <v>#DIV/0!</v>
      </c>
      <c r="N577" s="194"/>
      <c r="O577" s="36"/>
      <c r="P577" s="194" t="e">
        <f>(P576/B576*100)</f>
        <v>#DIV/0!</v>
      </c>
      <c r="Q577" s="194"/>
      <c r="R577" s="36"/>
      <c r="S577" s="194" t="e">
        <f>(S576/B576*100)</f>
        <v>#DIV/0!</v>
      </c>
      <c r="T577" s="194"/>
      <c r="U577" s="36"/>
      <c r="V577" s="194" t="e">
        <f>(V576/B576*100)</f>
        <v>#DIV/0!</v>
      </c>
      <c r="W577" s="194"/>
      <c r="X577" s="36"/>
      <c r="Y577" s="194" t="e">
        <f>(Y576/B576*100)</f>
        <v>#DIV/0!</v>
      </c>
      <c r="Z577" s="194"/>
      <c r="AA577" s="36"/>
      <c r="AB577" s="194" t="e">
        <f>(AB576/B576*100)</f>
        <v>#DIV/0!</v>
      </c>
      <c r="AC577" s="194"/>
      <c r="AD577" s="36"/>
      <c r="AE577" s="194" t="e">
        <f>(AE576/B576*100)</f>
        <v>#DIV/0!</v>
      </c>
      <c r="AF577" s="194"/>
      <c r="AG577" s="36"/>
      <c r="AH577" s="194" t="e">
        <f>(AH576/B576*100)</f>
        <v>#DIV/0!</v>
      </c>
      <c r="AI577" s="194"/>
      <c r="AJ577" s="36"/>
    </row>
    <row r="578" spans="1:36" hidden="1" x14ac:dyDescent="0.2">
      <c r="A578" s="112" t="s">
        <v>97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6" t="s">
        <v>42</v>
      </c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</row>
    <row r="587" spans="1:36" hidden="1" x14ac:dyDescent="0.2">
      <c r="A587" s="197" t="s">
        <v>56</v>
      </c>
      <c r="B587" s="197"/>
      <c r="C587" s="197"/>
      <c r="D587" s="197"/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</row>
    <row r="588" spans="1:36" hidden="1" x14ac:dyDescent="0.2">
      <c r="A588" s="198" t="s">
        <v>134</v>
      </c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</row>
    <row r="589" spans="1:36" hidden="1" x14ac:dyDescent="0.2">
      <c r="A589" s="197" t="s">
        <v>113</v>
      </c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1" t="s">
        <v>33</v>
      </c>
      <c r="B592" s="195" t="s">
        <v>0</v>
      </c>
      <c r="C592" s="195"/>
      <c r="D592" s="195" t="s">
        <v>12</v>
      </c>
      <c r="E592" s="195"/>
      <c r="F592" s="159"/>
      <c r="G592" s="195" t="s">
        <v>13</v>
      </c>
      <c r="H592" s="195"/>
      <c r="I592" s="159"/>
      <c r="J592" s="195" t="s">
        <v>14</v>
      </c>
      <c r="K592" s="195"/>
      <c r="L592" s="159"/>
      <c r="M592" s="195" t="s">
        <v>15</v>
      </c>
      <c r="N592" s="195"/>
      <c r="O592" s="159"/>
      <c r="P592" s="195" t="s">
        <v>27</v>
      </c>
      <c r="Q592" s="195"/>
      <c r="R592" s="159"/>
      <c r="S592" s="195" t="s">
        <v>35</v>
      </c>
      <c r="T592" s="195"/>
      <c r="U592" s="159"/>
      <c r="V592" s="195" t="s">
        <v>16</v>
      </c>
      <c r="W592" s="195"/>
      <c r="X592" s="159"/>
      <c r="Y592" s="195" t="s">
        <v>68</v>
      </c>
      <c r="Z592" s="195"/>
      <c r="AA592" s="159"/>
      <c r="AB592" s="195" t="s">
        <v>34</v>
      </c>
      <c r="AC592" s="195"/>
      <c r="AD592" s="159"/>
      <c r="AE592" s="195" t="s">
        <v>17</v>
      </c>
      <c r="AF592" s="195"/>
      <c r="AG592" s="159"/>
      <c r="AH592" s="195" t="s">
        <v>18</v>
      </c>
      <c r="AI592" s="195"/>
      <c r="AJ592" s="29"/>
    </row>
    <row r="593" spans="1:36" ht="25.5" hidden="1" thickTop="1" thickBot="1" x14ac:dyDescent="0.25">
      <c r="A593" s="200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90</v>
      </c>
      <c r="B594" s="104">
        <f t="shared" ref="B594:B631" si="84">(D594+G594+J594+M594+P594+S594+V594+Y594+AB594+AE594+AH594)</f>
        <v>0</v>
      </c>
      <c r="C594" s="104">
        <f t="shared" ref="C594:C631" si="8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122</v>
      </c>
      <c r="B595" s="104">
        <f t="shared" si="84"/>
        <v>0</v>
      </c>
      <c r="C595" s="104">
        <f t="shared" si="8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86">AH595+AI595</f>
        <v>0</v>
      </c>
    </row>
    <row r="596" spans="1:36" ht="15.95" hidden="1" customHeight="1" thickTop="1" thickBot="1" x14ac:dyDescent="0.25">
      <c r="A596" s="52" t="s">
        <v>99</v>
      </c>
      <c r="B596" s="104">
        <f t="shared" si="84"/>
        <v>0</v>
      </c>
      <c r="C596" s="104">
        <f t="shared" si="8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86"/>
        <v>0</v>
      </c>
    </row>
    <row r="597" spans="1:36" ht="15.95" hidden="1" customHeight="1" thickTop="1" thickBot="1" x14ac:dyDescent="0.25">
      <c r="A597" s="52" t="s">
        <v>96</v>
      </c>
      <c r="B597" s="104">
        <f t="shared" si="84"/>
        <v>0</v>
      </c>
      <c r="C597" s="104">
        <f t="shared" si="8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86"/>
        <v>0</v>
      </c>
    </row>
    <row r="598" spans="1:36" ht="15.95" hidden="1" customHeight="1" thickTop="1" thickBot="1" x14ac:dyDescent="0.25">
      <c r="A598" s="52" t="s">
        <v>91</v>
      </c>
      <c r="B598" s="104">
        <f t="shared" si="84"/>
        <v>0</v>
      </c>
      <c r="C598" s="104">
        <f t="shared" si="8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86"/>
        <v>0</v>
      </c>
    </row>
    <row r="599" spans="1:36" ht="15.95" hidden="1" customHeight="1" thickTop="1" thickBot="1" x14ac:dyDescent="0.25">
      <c r="A599" s="52" t="s">
        <v>88</v>
      </c>
      <c r="B599" s="104">
        <f t="shared" si="84"/>
        <v>0</v>
      </c>
      <c r="C599" s="104">
        <f t="shared" si="8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86"/>
        <v>0</v>
      </c>
    </row>
    <row r="600" spans="1:36" ht="15.95" hidden="1" customHeight="1" thickTop="1" thickBot="1" x14ac:dyDescent="0.25">
      <c r="A600" s="52" t="s">
        <v>93</v>
      </c>
      <c r="B600" s="104">
        <f t="shared" si="84"/>
        <v>0</v>
      </c>
      <c r="C600" s="104">
        <f t="shared" si="8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86"/>
        <v>0</v>
      </c>
    </row>
    <row r="601" spans="1:36" ht="15.95" hidden="1" customHeight="1" thickTop="1" thickBot="1" x14ac:dyDescent="0.25">
      <c r="A601" s="52" t="s">
        <v>89</v>
      </c>
      <c r="B601" s="104">
        <f t="shared" si="84"/>
        <v>0</v>
      </c>
      <c r="C601" s="104">
        <f t="shared" si="8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86"/>
        <v>0</v>
      </c>
    </row>
    <row r="602" spans="1:36" ht="15.95" hidden="1" customHeight="1" thickTop="1" thickBot="1" x14ac:dyDescent="0.25">
      <c r="A602" s="52" t="s">
        <v>78</v>
      </c>
      <c r="B602" s="104">
        <f t="shared" si="84"/>
        <v>0</v>
      </c>
      <c r="C602" s="104">
        <f t="shared" si="8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86"/>
        <v>0</v>
      </c>
    </row>
    <row r="603" spans="1:36" ht="15.95" hidden="1" customHeight="1" thickTop="1" thickBot="1" x14ac:dyDescent="0.25">
      <c r="A603" s="52" t="s">
        <v>95</v>
      </c>
      <c r="B603" s="104">
        <f t="shared" si="84"/>
        <v>0</v>
      </c>
      <c r="C603" s="104">
        <f t="shared" si="8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86"/>
        <v>0</v>
      </c>
    </row>
    <row r="604" spans="1:36" ht="15.95" hidden="1" customHeight="1" thickTop="1" thickBot="1" x14ac:dyDescent="0.25">
      <c r="A604" s="52" t="s">
        <v>98</v>
      </c>
      <c r="B604" s="104">
        <f t="shared" si="84"/>
        <v>0</v>
      </c>
      <c r="C604" s="104">
        <f t="shared" si="8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86"/>
        <v>0</v>
      </c>
    </row>
    <row r="605" spans="1:36" ht="15.95" hidden="1" customHeight="1" thickTop="1" thickBot="1" x14ac:dyDescent="0.25">
      <c r="A605" s="52" t="s">
        <v>83</v>
      </c>
      <c r="B605" s="104">
        <f t="shared" si="84"/>
        <v>0</v>
      </c>
      <c r="C605" s="104">
        <f t="shared" si="8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86"/>
        <v>0</v>
      </c>
    </row>
    <row r="606" spans="1:36" ht="15.95" hidden="1" customHeight="1" thickTop="1" thickBot="1" x14ac:dyDescent="0.25">
      <c r="A606" s="52" t="s">
        <v>85</v>
      </c>
      <c r="B606" s="104">
        <f t="shared" si="84"/>
        <v>0</v>
      </c>
      <c r="C606" s="104">
        <f t="shared" si="8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86"/>
        <v>0</v>
      </c>
    </row>
    <row r="607" spans="1:36" ht="15.95" hidden="1" customHeight="1" thickTop="1" thickBot="1" x14ac:dyDescent="0.25">
      <c r="A607" s="52" t="s">
        <v>81</v>
      </c>
      <c r="B607" s="104">
        <f t="shared" si="84"/>
        <v>0</v>
      </c>
      <c r="C607" s="104">
        <f t="shared" si="8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86"/>
        <v>0</v>
      </c>
    </row>
    <row r="608" spans="1:36" ht="15.95" hidden="1" customHeight="1" thickTop="1" thickBot="1" x14ac:dyDescent="0.25">
      <c r="A608" s="52" t="s">
        <v>80</v>
      </c>
      <c r="B608" s="104">
        <f t="shared" si="84"/>
        <v>0</v>
      </c>
      <c r="C608" s="104">
        <f t="shared" si="8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86"/>
        <v>0</v>
      </c>
    </row>
    <row r="609" spans="1:36" ht="15.95" hidden="1" customHeight="1" thickTop="1" thickBot="1" x14ac:dyDescent="0.25">
      <c r="A609" s="52" t="s">
        <v>107</v>
      </c>
      <c r="B609" s="104">
        <f t="shared" si="84"/>
        <v>0</v>
      </c>
      <c r="C609" s="104">
        <f t="shared" si="8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86"/>
        <v>0</v>
      </c>
    </row>
    <row r="610" spans="1:36" ht="15.95" hidden="1" customHeight="1" thickTop="1" thickBot="1" x14ac:dyDescent="0.25">
      <c r="A610" s="52" t="s">
        <v>79</v>
      </c>
      <c r="B610" s="104">
        <f t="shared" si="84"/>
        <v>0</v>
      </c>
      <c r="C610" s="104">
        <f t="shared" si="8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86"/>
        <v>0</v>
      </c>
    </row>
    <row r="611" spans="1:36" ht="15.95" hidden="1" customHeight="1" thickTop="1" thickBot="1" x14ac:dyDescent="0.25">
      <c r="A611" s="52" t="s">
        <v>84</v>
      </c>
      <c r="B611" s="104">
        <f t="shared" si="84"/>
        <v>0</v>
      </c>
      <c r="C611" s="104">
        <f t="shared" si="8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86"/>
        <v>0</v>
      </c>
    </row>
    <row r="612" spans="1:36" ht="15.95" hidden="1" customHeight="1" thickTop="1" thickBot="1" x14ac:dyDescent="0.25">
      <c r="A612" s="52" t="s">
        <v>100</v>
      </c>
      <c r="B612" s="104">
        <f t="shared" si="84"/>
        <v>0</v>
      </c>
      <c r="C612" s="104">
        <f t="shared" si="8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86"/>
        <v>0</v>
      </c>
    </row>
    <row r="613" spans="1:36" ht="15.95" hidden="1" customHeight="1" thickTop="1" thickBot="1" x14ac:dyDescent="0.25">
      <c r="A613" s="52" t="s">
        <v>92</v>
      </c>
      <c r="B613" s="104">
        <f t="shared" si="84"/>
        <v>0</v>
      </c>
      <c r="C613" s="104">
        <f t="shared" si="8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86"/>
        <v>0</v>
      </c>
    </row>
    <row r="614" spans="1:36" ht="15.95" hidden="1" customHeight="1" thickTop="1" thickBot="1" x14ac:dyDescent="0.25">
      <c r="A614" s="52" t="s">
        <v>101</v>
      </c>
      <c r="B614" s="104">
        <f t="shared" si="84"/>
        <v>0</v>
      </c>
      <c r="C614" s="104">
        <f t="shared" si="8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86"/>
        <v>0</v>
      </c>
    </row>
    <row r="615" spans="1:36" ht="15.95" hidden="1" customHeight="1" thickTop="1" thickBot="1" x14ac:dyDescent="0.25">
      <c r="A615" s="51" t="s">
        <v>115</v>
      </c>
      <c r="B615" s="104">
        <f t="shared" si="84"/>
        <v>0</v>
      </c>
      <c r="C615" s="104">
        <f t="shared" si="8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86"/>
        <v>0</v>
      </c>
    </row>
    <row r="616" spans="1:36" ht="15.95" hidden="1" customHeight="1" thickTop="1" thickBot="1" x14ac:dyDescent="0.25">
      <c r="A616" s="52" t="s">
        <v>106</v>
      </c>
      <c r="B616" s="104">
        <f t="shared" si="84"/>
        <v>0</v>
      </c>
      <c r="C616" s="104">
        <f t="shared" si="8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86"/>
        <v>0</v>
      </c>
    </row>
    <row r="617" spans="1:36" ht="15.95" hidden="1" customHeight="1" thickTop="1" thickBot="1" x14ac:dyDescent="0.25">
      <c r="A617" s="52" t="s">
        <v>82</v>
      </c>
      <c r="B617" s="104">
        <f t="shared" si="84"/>
        <v>0</v>
      </c>
      <c r="C617" s="104">
        <f t="shared" si="8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86"/>
        <v>0</v>
      </c>
    </row>
    <row r="618" spans="1:36" ht="15.95" hidden="1" customHeight="1" thickTop="1" thickBot="1" x14ac:dyDescent="0.25">
      <c r="A618" s="52" t="s">
        <v>104</v>
      </c>
      <c r="B618" s="104">
        <f t="shared" si="84"/>
        <v>0</v>
      </c>
      <c r="C618" s="104">
        <f t="shared" si="8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86"/>
        <v>0</v>
      </c>
    </row>
    <row r="619" spans="1:36" ht="15.95" hidden="1" customHeight="1" thickTop="1" thickBot="1" x14ac:dyDescent="0.25">
      <c r="A619" s="52" t="s">
        <v>114</v>
      </c>
      <c r="B619" s="104">
        <f t="shared" si="84"/>
        <v>0</v>
      </c>
      <c r="C619" s="104">
        <f t="shared" si="8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86"/>
        <v>0</v>
      </c>
    </row>
    <row r="620" spans="1:36" ht="15.95" hidden="1" customHeight="1" thickTop="1" thickBot="1" x14ac:dyDescent="0.25">
      <c r="A620" s="52" t="s">
        <v>116</v>
      </c>
      <c r="B620" s="104">
        <f t="shared" si="84"/>
        <v>0</v>
      </c>
      <c r="C620" s="104">
        <f t="shared" si="8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86"/>
        <v>0</v>
      </c>
    </row>
    <row r="621" spans="1:36" ht="15.95" hidden="1" customHeight="1" thickTop="1" thickBot="1" x14ac:dyDescent="0.25">
      <c r="A621" s="52" t="s">
        <v>119</v>
      </c>
      <c r="B621" s="104">
        <f t="shared" si="84"/>
        <v>0</v>
      </c>
      <c r="C621" s="104">
        <f t="shared" si="8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86"/>
        <v>0</v>
      </c>
    </row>
    <row r="622" spans="1:36" ht="15.95" hidden="1" customHeight="1" thickTop="1" thickBot="1" x14ac:dyDescent="0.25">
      <c r="A622" s="52" t="s">
        <v>124</v>
      </c>
      <c r="B622" s="104">
        <f t="shared" si="84"/>
        <v>0</v>
      </c>
      <c r="C622" s="104">
        <f t="shared" si="8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86"/>
        <v>0</v>
      </c>
    </row>
    <row r="623" spans="1:36" ht="15.95" hidden="1" customHeight="1" thickTop="1" thickBot="1" x14ac:dyDescent="0.25">
      <c r="A623" s="52" t="s">
        <v>102</v>
      </c>
      <c r="B623" s="104">
        <f t="shared" si="84"/>
        <v>0</v>
      </c>
      <c r="C623" s="104">
        <f t="shared" si="8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86"/>
        <v>0</v>
      </c>
    </row>
    <row r="624" spans="1:36" ht="15.95" hidden="1" customHeight="1" thickTop="1" thickBot="1" x14ac:dyDescent="0.25">
      <c r="A624" s="51" t="s">
        <v>109</v>
      </c>
      <c r="B624" s="104">
        <f t="shared" si="84"/>
        <v>0</v>
      </c>
      <c r="C624" s="104">
        <f t="shared" si="8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86"/>
        <v>0</v>
      </c>
    </row>
    <row r="625" spans="1:36" ht="15.95" hidden="1" customHeight="1" thickTop="1" thickBot="1" x14ac:dyDescent="0.25">
      <c r="A625" s="52" t="s">
        <v>123</v>
      </c>
      <c r="B625" s="104">
        <f t="shared" si="84"/>
        <v>0</v>
      </c>
      <c r="C625" s="104">
        <f t="shared" si="8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86"/>
        <v>0</v>
      </c>
    </row>
    <row r="626" spans="1:36" ht="15.95" hidden="1" customHeight="1" thickTop="1" thickBot="1" x14ac:dyDescent="0.25">
      <c r="A626" s="52" t="s">
        <v>118</v>
      </c>
      <c r="B626" s="104">
        <f t="shared" si="84"/>
        <v>0</v>
      </c>
      <c r="C626" s="104">
        <f t="shared" si="8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86"/>
        <v>0</v>
      </c>
    </row>
    <row r="627" spans="1:36" ht="15.95" hidden="1" customHeight="1" thickTop="1" thickBot="1" x14ac:dyDescent="0.25">
      <c r="A627" s="52" t="s">
        <v>120</v>
      </c>
      <c r="B627" s="104">
        <f t="shared" si="84"/>
        <v>0</v>
      </c>
      <c r="C627" s="104">
        <f t="shared" si="8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86"/>
        <v>0</v>
      </c>
    </row>
    <row r="628" spans="1:36" ht="15.95" hidden="1" customHeight="1" thickTop="1" thickBot="1" x14ac:dyDescent="0.25">
      <c r="A628" s="52" t="s">
        <v>163</v>
      </c>
      <c r="B628" s="104">
        <f t="shared" si="84"/>
        <v>0</v>
      </c>
      <c r="C628" s="104">
        <f t="shared" si="8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86"/>
        <v>0</v>
      </c>
    </row>
    <row r="629" spans="1:36" ht="15.95" hidden="1" customHeight="1" thickTop="1" thickBot="1" x14ac:dyDescent="0.25">
      <c r="A629" s="52" t="s">
        <v>105</v>
      </c>
      <c r="B629" s="104">
        <f t="shared" si="84"/>
        <v>0</v>
      </c>
      <c r="C629" s="104">
        <f t="shared" si="8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86"/>
        <v>0</v>
      </c>
    </row>
    <row r="630" spans="1:36" ht="15.95" hidden="1" customHeight="1" thickTop="1" thickBot="1" x14ac:dyDescent="0.25">
      <c r="A630" s="52" t="s">
        <v>103</v>
      </c>
      <c r="B630" s="104">
        <f t="shared" si="84"/>
        <v>0</v>
      </c>
      <c r="C630" s="104">
        <f t="shared" si="8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86"/>
        <v>0</v>
      </c>
    </row>
    <row r="631" spans="1:36" ht="15.95" hidden="1" customHeight="1" thickTop="1" thickBot="1" x14ac:dyDescent="0.25">
      <c r="A631" s="52" t="s">
        <v>110</v>
      </c>
      <c r="B631" s="104">
        <f t="shared" si="84"/>
        <v>0</v>
      </c>
      <c r="C631" s="104">
        <f t="shared" si="8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8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87">SUM(C594:C631)</f>
        <v>0</v>
      </c>
      <c r="D632" s="66">
        <f t="shared" si="87"/>
        <v>0</v>
      </c>
      <c r="E632" s="66">
        <f t="shared" si="87"/>
        <v>0</v>
      </c>
      <c r="F632" s="66">
        <f t="shared" si="87"/>
        <v>0</v>
      </c>
      <c r="G632" s="66">
        <f t="shared" si="87"/>
        <v>0</v>
      </c>
      <c r="H632" s="66">
        <f t="shared" si="87"/>
        <v>0</v>
      </c>
      <c r="I632" s="66">
        <f t="shared" si="87"/>
        <v>0</v>
      </c>
      <c r="J632" s="66">
        <f t="shared" si="87"/>
        <v>0</v>
      </c>
      <c r="K632" s="66">
        <f t="shared" si="87"/>
        <v>0</v>
      </c>
      <c r="L632" s="66">
        <f t="shared" si="87"/>
        <v>0</v>
      </c>
      <c r="M632" s="66">
        <f t="shared" si="87"/>
        <v>0</v>
      </c>
      <c r="N632" s="66">
        <f t="shared" si="87"/>
        <v>0</v>
      </c>
      <c r="O632" s="66">
        <f t="shared" si="87"/>
        <v>0</v>
      </c>
      <c r="P632" s="66">
        <f t="shared" si="87"/>
        <v>0</v>
      </c>
      <c r="Q632" s="66">
        <f t="shared" si="87"/>
        <v>0</v>
      </c>
      <c r="R632" s="66">
        <f t="shared" si="87"/>
        <v>0</v>
      </c>
      <c r="S632" s="66">
        <f t="shared" si="87"/>
        <v>0</v>
      </c>
      <c r="T632" s="66">
        <f t="shared" si="87"/>
        <v>0</v>
      </c>
      <c r="U632" s="66">
        <f t="shared" si="87"/>
        <v>0</v>
      </c>
      <c r="V632" s="66">
        <f t="shared" si="87"/>
        <v>0</v>
      </c>
      <c r="W632" s="66">
        <f t="shared" si="87"/>
        <v>0</v>
      </c>
      <c r="X632" s="66">
        <f t="shared" si="87"/>
        <v>0</v>
      </c>
      <c r="Y632" s="66">
        <f t="shared" si="87"/>
        <v>0</v>
      </c>
      <c r="Z632" s="66">
        <f t="shared" si="87"/>
        <v>0</v>
      </c>
      <c r="AA632" s="66">
        <f t="shared" si="87"/>
        <v>0</v>
      </c>
      <c r="AB632" s="66">
        <f t="shared" si="87"/>
        <v>0</v>
      </c>
      <c r="AC632" s="66">
        <f t="shared" si="87"/>
        <v>0</v>
      </c>
      <c r="AD632" s="66">
        <f t="shared" si="87"/>
        <v>0</v>
      </c>
      <c r="AE632" s="66">
        <f t="shared" si="87"/>
        <v>0</v>
      </c>
      <c r="AF632" s="66">
        <f t="shared" si="87"/>
        <v>0</v>
      </c>
      <c r="AG632" s="66">
        <f t="shared" si="87"/>
        <v>0</v>
      </c>
      <c r="AH632" s="66">
        <f t="shared" si="87"/>
        <v>0</v>
      </c>
      <c r="AI632" s="66">
        <f t="shared" si="8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4" t="e">
        <f>(C632/B635*100)</f>
        <v>#DIV/0!</v>
      </c>
      <c r="C634" s="194"/>
      <c r="D634" s="194" t="e">
        <f>(E632/D635*100)</f>
        <v>#DIV/0!</v>
      </c>
      <c r="E634" s="194"/>
      <c r="F634" s="36"/>
      <c r="G634" s="194" t="e">
        <f>(H632/G635*100)</f>
        <v>#DIV/0!</v>
      </c>
      <c r="H634" s="194"/>
      <c r="I634" s="36"/>
      <c r="J634" s="194" t="e">
        <f>(K632/J635*100)</f>
        <v>#DIV/0!</v>
      </c>
      <c r="K634" s="194"/>
      <c r="L634" s="36"/>
      <c r="M634" s="194" t="e">
        <f>(N632/M635*100)</f>
        <v>#DIV/0!</v>
      </c>
      <c r="N634" s="194"/>
      <c r="O634" s="36"/>
      <c r="P634" s="194" t="e">
        <f>(Q632/P635*100)</f>
        <v>#DIV/0!</v>
      </c>
      <c r="Q634" s="194"/>
      <c r="R634" s="36"/>
      <c r="S634" s="194" t="e">
        <f>(T632/S635*100)</f>
        <v>#DIV/0!</v>
      </c>
      <c r="T634" s="194"/>
      <c r="U634" s="36"/>
      <c r="V634" s="194" t="e">
        <f>(W632/V635*100)</f>
        <v>#DIV/0!</v>
      </c>
      <c r="W634" s="194"/>
      <c r="X634" s="36"/>
      <c r="Y634" s="194" t="e">
        <f>(Z632/Y635*100)</f>
        <v>#DIV/0!</v>
      </c>
      <c r="Z634" s="194"/>
      <c r="AA634" s="36"/>
      <c r="AB634" s="194" t="e">
        <f>(AC632/AB635*100)</f>
        <v>#DIV/0!</v>
      </c>
      <c r="AC634" s="194"/>
      <c r="AD634" s="36"/>
      <c r="AE634" s="194" t="e">
        <f>(AF632/AE635*100)</f>
        <v>#DIV/0!</v>
      </c>
      <c r="AF634" s="194"/>
      <c r="AG634" s="36"/>
      <c r="AH634" s="194" t="e">
        <f>(AI632/AH635*100)</f>
        <v>#DIV/0!</v>
      </c>
      <c r="AI634" s="194"/>
      <c r="AJ634" s="36"/>
    </row>
    <row r="635" spans="1:36" hidden="1" x14ac:dyDescent="0.2">
      <c r="A635" s="5" t="s">
        <v>39</v>
      </c>
      <c r="B635" s="192">
        <f>(B632+C632)</f>
        <v>0</v>
      </c>
      <c r="C635" s="193"/>
      <c r="D635" s="192">
        <f>(D632+E632)</f>
        <v>0</v>
      </c>
      <c r="E635" s="193"/>
      <c r="F635" s="37"/>
      <c r="G635" s="192">
        <f>(G632+H632)</f>
        <v>0</v>
      </c>
      <c r="H635" s="193"/>
      <c r="I635" s="37"/>
      <c r="J635" s="192">
        <f>(J632+K632)</f>
        <v>0</v>
      </c>
      <c r="K635" s="193"/>
      <c r="L635" s="37"/>
      <c r="M635" s="192">
        <f>(M632+N632)</f>
        <v>0</v>
      </c>
      <c r="N635" s="193"/>
      <c r="O635" s="37"/>
      <c r="P635" s="192">
        <f>(P632+Q632)</f>
        <v>0</v>
      </c>
      <c r="Q635" s="193"/>
      <c r="R635" s="37"/>
      <c r="S635" s="192">
        <f>(S632+T632)</f>
        <v>0</v>
      </c>
      <c r="T635" s="193"/>
      <c r="U635" s="37"/>
      <c r="V635" s="192">
        <f>(V632+W632)</f>
        <v>0</v>
      </c>
      <c r="W635" s="193"/>
      <c r="X635" s="37"/>
      <c r="Y635" s="192">
        <f>(Y632+Z632)</f>
        <v>0</v>
      </c>
      <c r="Z635" s="193"/>
      <c r="AA635" s="37"/>
      <c r="AB635" s="192">
        <f>(AB632+AC632)</f>
        <v>0</v>
      </c>
      <c r="AC635" s="193"/>
      <c r="AD635" s="37"/>
      <c r="AE635" s="192">
        <f>(AE632+AF632)</f>
        <v>0</v>
      </c>
      <c r="AF635" s="193"/>
      <c r="AG635" s="37"/>
      <c r="AH635" s="192">
        <f>(AH632+AI632)</f>
        <v>0</v>
      </c>
      <c r="AI635" s="193"/>
      <c r="AJ635" s="37"/>
    </row>
    <row r="636" spans="1:36" hidden="1" x14ac:dyDescent="0.2">
      <c r="A636" s="5" t="s">
        <v>40</v>
      </c>
      <c r="B636" s="194" t="e">
        <f>SUM(D636:AI636)</f>
        <v>#DIV/0!</v>
      </c>
      <c r="C636" s="193"/>
      <c r="D636" s="194" t="e">
        <f>(D635/B635*100)</f>
        <v>#DIV/0!</v>
      </c>
      <c r="E636" s="194"/>
      <c r="F636" s="36"/>
      <c r="G636" s="194" t="e">
        <f>(G635/B635*100)</f>
        <v>#DIV/0!</v>
      </c>
      <c r="H636" s="194"/>
      <c r="I636" s="36"/>
      <c r="J636" s="194" t="e">
        <f>(J635/B635*100)</f>
        <v>#DIV/0!</v>
      </c>
      <c r="K636" s="194"/>
      <c r="L636" s="36"/>
      <c r="M636" s="194" t="e">
        <f>(M635/B635*100)</f>
        <v>#DIV/0!</v>
      </c>
      <c r="N636" s="194"/>
      <c r="O636" s="36"/>
      <c r="P636" s="194" t="e">
        <f>(P635/B635*100)</f>
        <v>#DIV/0!</v>
      </c>
      <c r="Q636" s="194"/>
      <c r="R636" s="36"/>
      <c r="S636" s="194" t="e">
        <f>(S635/B635*100)</f>
        <v>#DIV/0!</v>
      </c>
      <c r="T636" s="194"/>
      <c r="U636" s="36"/>
      <c r="V636" s="194" t="e">
        <f>(V635/B635*100)</f>
        <v>#DIV/0!</v>
      </c>
      <c r="W636" s="194"/>
      <c r="X636" s="36"/>
      <c r="Y636" s="194" t="e">
        <f>(Y635/B635*100)</f>
        <v>#DIV/0!</v>
      </c>
      <c r="Z636" s="194"/>
      <c r="AA636" s="36"/>
      <c r="AB636" s="194" t="e">
        <f>(AB635/B635*100)</f>
        <v>#DIV/0!</v>
      </c>
      <c r="AC636" s="194"/>
      <c r="AD636" s="36"/>
      <c r="AE636" s="194" t="e">
        <f>(AE635/B635*100)</f>
        <v>#DIV/0!</v>
      </c>
      <c r="AF636" s="194"/>
      <c r="AG636" s="36"/>
      <c r="AH636" s="194" t="e">
        <f>(AH635/B635*100)</f>
        <v>#DIV/0!</v>
      </c>
      <c r="AI636" s="194"/>
      <c r="AJ636" s="36"/>
    </row>
    <row r="637" spans="1:36" hidden="1" x14ac:dyDescent="0.2">
      <c r="A637" s="112" t="s">
        <v>97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6" t="s">
        <v>42</v>
      </c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</row>
    <row r="646" spans="1:36" hidden="1" x14ac:dyDescent="0.2">
      <c r="A646" s="197" t="s">
        <v>56</v>
      </c>
      <c r="B646" s="197"/>
      <c r="C646" s="197"/>
      <c r="D646" s="197"/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</row>
    <row r="647" spans="1:36" hidden="1" x14ac:dyDescent="0.2">
      <c r="A647" s="198" t="s">
        <v>135</v>
      </c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  <c r="Z647" s="199"/>
      <c r="AA647" s="199"/>
      <c r="AB647" s="199"/>
      <c r="AC647" s="199"/>
      <c r="AD647" s="199"/>
      <c r="AE647" s="199"/>
      <c r="AF647" s="199"/>
      <c r="AG647" s="199"/>
      <c r="AH647" s="199"/>
      <c r="AI647" s="199"/>
    </row>
    <row r="648" spans="1:36" hidden="1" x14ac:dyDescent="0.2">
      <c r="A648" s="197" t="s">
        <v>113</v>
      </c>
      <c r="B648" s="197"/>
      <c r="C648" s="197"/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1" t="s">
        <v>33</v>
      </c>
      <c r="B651" s="195" t="s">
        <v>0</v>
      </c>
      <c r="C651" s="195"/>
      <c r="D651" s="195" t="s">
        <v>12</v>
      </c>
      <c r="E651" s="195"/>
      <c r="F651" s="159"/>
      <c r="G651" s="195" t="s">
        <v>13</v>
      </c>
      <c r="H651" s="195"/>
      <c r="I651" s="159"/>
      <c r="J651" s="195" t="s">
        <v>14</v>
      </c>
      <c r="K651" s="195"/>
      <c r="L651" s="159"/>
      <c r="M651" s="195" t="s">
        <v>15</v>
      </c>
      <c r="N651" s="195"/>
      <c r="O651" s="159"/>
      <c r="P651" s="195" t="s">
        <v>27</v>
      </c>
      <c r="Q651" s="195"/>
      <c r="R651" s="159"/>
      <c r="S651" s="195" t="s">
        <v>35</v>
      </c>
      <c r="T651" s="195"/>
      <c r="U651" s="159"/>
      <c r="V651" s="195" t="s">
        <v>16</v>
      </c>
      <c r="W651" s="195"/>
      <c r="X651" s="159"/>
      <c r="Y651" s="195" t="s">
        <v>68</v>
      </c>
      <c r="Z651" s="195"/>
      <c r="AA651" s="159"/>
      <c r="AB651" s="195" t="s">
        <v>34</v>
      </c>
      <c r="AC651" s="195"/>
      <c r="AD651" s="159"/>
      <c r="AE651" s="195" t="s">
        <v>17</v>
      </c>
      <c r="AF651" s="195"/>
      <c r="AG651" s="159"/>
      <c r="AH651" s="195" t="s">
        <v>18</v>
      </c>
      <c r="AI651" s="195"/>
      <c r="AJ651" s="74"/>
    </row>
    <row r="652" spans="1:36" ht="25.5" hidden="1" thickTop="1" thickBot="1" x14ac:dyDescent="0.25">
      <c r="A652" s="200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90</v>
      </c>
      <c r="B653" s="104">
        <f t="shared" ref="B653:B690" si="88">(D653+G653+J653+M653+P653+S653+V653+Y653+AB653+AE653+AH653)</f>
        <v>0</v>
      </c>
      <c r="C653" s="104">
        <f t="shared" ref="C653:C690" si="8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122</v>
      </c>
      <c r="B654" s="104">
        <f t="shared" si="88"/>
        <v>0</v>
      </c>
      <c r="C654" s="104">
        <f t="shared" si="8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90">AH654+AI654</f>
        <v>0</v>
      </c>
    </row>
    <row r="655" spans="1:36" ht="15.95" hidden="1" customHeight="1" thickTop="1" thickBot="1" x14ac:dyDescent="0.25">
      <c r="A655" s="52" t="s">
        <v>99</v>
      </c>
      <c r="B655" s="104">
        <f t="shared" si="88"/>
        <v>0</v>
      </c>
      <c r="C655" s="104">
        <f t="shared" si="8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90"/>
        <v>0</v>
      </c>
    </row>
    <row r="656" spans="1:36" ht="15.95" hidden="1" customHeight="1" thickTop="1" thickBot="1" x14ac:dyDescent="0.25">
      <c r="A656" s="52" t="s">
        <v>96</v>
      </c>
      <c r="B656" s="104">
        <f t="shared" si="88"/>
        <v>0</v>
      </c>
      <c r="C656" s="104">
        <f t="shared" si="8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90"/>
        <v>0</v>
      </c>
    </row>
    <row r="657" spans="1:36" ht="15.95" hidden="1" customHeight="1" thickTop="1" thickBot="1" x14ac:dyDescent="0.25">
      <c r="A657" s="52" t="s">
        <v>91</v>
      </c>
      <c r="B657" s="104">
        <f t="shared" si="88"/>
        <v>0</v>
      </c>
      <c r="C657" s="104">
        <f t="shared" si="8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90"/>
        <v>0</v>
      </c>
    </row>
    <row r="658" spans="1:36" ht="15.95" hidden="1" customHeight="1" thickTop="1" thickBot="1" x14ac:dyDescent="0.25">
      <c r="A658" s="52" t="s">
        <v>88</v>
      </c>
      <c r="B658" s="104">
        <f t="shared" si="88"/>
        <v>0</v>
      </c>
      <c r="C658" s="104">
        <f t="shared" si="8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90"/>
        <v>0</v>
      </c>
    </row>
    <row r="659" spans="1:36" ht="15.95" hidden="1" customHeight="1" thickTop="1" thickBot="1" x14ac:dyDescent="0.25">
      <c r="A659" s="52" t="s">
        <v>93</v>
      </c>
      <c r="B659" s="104">
        <f t="shared" si="88"/>
        <v>0</v>
      </c>
      <c r="C659" s="104">
        <f t="shared" si="8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90"/>
        <v>0</v>
      </c>
    </row>
    <row r="660" spans="1:36" ht="15.95" hidden="1" customHeight="1" thickTop="1" thickBot="1" x14ac:dyDescent="0.25">
      <c r="A660" s="52" t="s">
        <v>89</v>
      </c>
      <c r="B660" s="104">
        <f t="shared" si="88"/>
        <v>0</v>
      </c>
      <c r="C660" s="104">
        <f t="shared" si="8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90"/>
        <v>0</v>
      </c>
    </row>
    <row r="661" spans="1:36" ht="15.95" hidden="1" customHeight="1" thickTop="1" thickBot="1" x14ac:dyDescent="0.25">
      <c r="A661" s="52" t="s">
        <v>78</v>
      </c>
      <c r="B661" s="104">
        <f t="shared" si="88"/>
        <v>0</v>
      </c>
      <c r="C661" s="104">
        <f t="shared" si="8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90"/>
        <v>0</v>
      </c>
    </row>
    <row r="662" spans="1:36" ht="15.95" hidden="1" customHeight="1" thickTop="1" thickBot="1" x14ac:dyDescent="0.25">
      <c r="A662" s="52" t="s">
        <v>95</v>
      </c>
      <c r="B662" s="104">
        <f t="shared" si="88"/>
        <v>0</v>
      </c>
      <c r="C662" s="104">
        <f t="shared" si="8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90"/>
        <v>0</v>
      </c>
    </row>
    <row r="663" spans="1:36" ht="15.95" hidden="1" customHeight="1" thickTop="1" thickBot="1" x14ac:dyDescent="0.25">
      <c r="A663" s="52" t="s">
        <v>98</v>
      </c>
      <c r="B663" s="104">
        <f t="shared" si="88"/>
        <v>0</v>
      </c>
      <c r="C663" s="104">
        <f t="shared" si="8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90"/>
        <v>0</v>
      </c>
    </row>
    <row r="664" spans="1:36" ht="15.95" hidden="1" customHeight="1" thickTop="1" thickBot="1" x14ac:dyDescent="0.25">
      <c r="A664" s="52" t="s">
        <v>83</v>
      </c>
      <c r="B664" s="104">
        <f t="shared" si="88"/>
        <v>0</v>
      </c>
      <c r="C664" s="104">
        <f t="shared" si="8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90"/>
        <v>0</v>
      </c>
    </row>
    <row r="665" spans="1:36" ht="15.95" hidden="1" customHeight="1" thickTop="1" thickBot="1" x14ac:dyDescent="0.25">
      <c r="A665" s="52" t="s">
        <v>85</v>
      </c>
      <c r="B665" s="104">
        <f t="shared" si="88"/>
        <v>0</v>
      </c>
      <c r="C665" s="104">
        <f t="shared" si="8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90"/>
        <v>0</v>
      </c>
    </row>
    <row r="666" spans="1:36" ht="15.95" hidden="1" customHeight="1" thickTop="1" thickBot="1" x14ac:dyDescent="0.25">
      <c r="A666" s="52" t="s">
        <v>81</v>
      </c>
      <c r="B666" s="104">
        <f t="shared" si="88"/>
        <v>0</v>
      </c>
      <c r="C666" s="104">
        <f t="shared" si="8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90"/>
        <v>0</v>
      </c>
    </row>
    <row r="667" spans="1:36" ht="15.95" hidden="1" customHeight="1" thickTop="1" thickBot="1" x14ac:dyDescent="0.25">
      <c r="A667" s="52" t="s">
        <v>80</v>
      </c>
      <c r="B667" s="104">
        <f t="shared" si="88"/>
        <v>0</v>
      </c>
      <c r="C667" s="104">
        <f t="shared" si="8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90"/>
        <v>0</v>
      </c>
    </row>
    <row r="668" spans="1:36" ht="15.95" hidden="1" customHeight="1" thickTop="1" thickBot="1" x14ac:dyDescent="0.25">
      <c r="A668" s="52" t="s">
        <v>107</v>
      </c>
      <c r="B668" s="104">
        <f t="shared" si="88"/>
        <v>0</v>
      </c>
      <c r="C668" s="104">
        <f t="shared" si="8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90"/>
        <v>0</v>
      </c>
    </row>
    <row r="669" spans="1:36" ht="15.95" hidden="1" customHeight="1" thickTop="1" thickBot="1" x14ac:dyDescent="0.25">
      <c r="A669" s="52" t="s">
        <v>79</v>
      </c>
      <c r="B669" s="104">
        <f t="shared" si="88"/>
        <v>0</v>
      </c>
      <c r="C669" s="104">
        <f t="shared" si="8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90"/>
        <v>0</v>
      </c>
    </row>
    <row r="670" spans="1:36" ht="15.95" hidden="1" customHeight="1" thickTop="1" thickBot="1" x14ac:dyDescent="0.25">
      <c r="A670" s="52" t="s">
        <v>84</v>
      </c>
      <c r="B670" s="104">
        <f t="shared" si="88"/>
        <v>0</v>
      </c>
      <c r="C670" s="104">
        <f t="shared" si="8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90"/>
        <v>0</v>
      </c>
    </row>
    <row r="671" spans="1:36" ht="15.95" hidden="1" customHeight="1" thickTop="1" thickBot="1" x14ac:dyDescent="0.25">
      <c r="A671" s="52" t="s">
        <v>100</v>
      </c>
      <c r="B671" s="104">
        <f t="shared" si="88"/>
        <v>0</v>
      </c>
      <c r="C671" s="104">
        <f t="shared" si="8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90"/>
        <v>0</v>
      </c>
    </row>
    <row r="672" spans="1:36" ht="15.95" hidden="1" customHeight="1" thickTop="1" thickBot="1" x14ac:dyDescent="0.25">
      <c r="A672" s="52" t="s">
        <v>92</v>
      </c>
      <c r="B672" s="104">
        <f t="shared" si="88"/>
        <v>0</v>
      </c>
      <c r="C672" s="104">
        <f t="shared" si="8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90"/>
        <v>0</v>
      </c>
    </row>
    <row r="673" spans="1:36" ht="15.95" hidden="1" customHeight="1" thickTop="1" thickBot="1" x14ac:dyDescent="0.25">
      <c r="A673" s="52" t="s">
        <v>101</v>
      </c>
      <c r="B673" s="104">
        <f t="shared" si="88"/>
        <v>0</v>
      </c>
      <c r="C673" s="104">
        <f t="shared" si="8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90"/>
        <v>0</v>
      </c>
    </row>
    <row r="674" spans="1:36" ht="15.95" hidden="1" customHeight="1" thickTop="1" thickBot="1" x14ac:dyDescent="0.25">
      <c r="A674" s="51" t="s">
        <v>115</v>
      </c>
      <c r="B674" s="104">
        <f t="shared" si="88"/>
        <v>0</v>
      </c>
      <c r="C674" s="104">
        <f t="shared" si="8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90"/>
        <v>0</v>
      </c>
    </row>
    <row r="675" spans="1:36" ht="15.95" hidden="1" customHeight="1" thickTop="1" thickBot="1" x14ac:dyDescent="0.25">
      <c r="A675" s="52" t="s">
        <v>106</v>
      </c>
      <c r="B675" s="104">
        <f t="shared" si="88"/>
        <v>0</v>
      </c>
      <c r="C675" s="104">
        <f t="shared" si="8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90"/>
        <v>0</v>
      </c>
    </row>
    <row r="676" spans="1:36" ht="15.95" hidden="1" customHeight="1" thickTop="1" thickBot="1" x14ac:dyDescent="0.25">
      <c r="A676" s="52" t="s">
        <v>82</v>
      </c>
      <c r="B676" s="104">
        <f t="shared" si="88"/>
        <v>0</v>
      </c>
      <c r="C676" s="104">
        <f t="shared" si="8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90"/>
        <v>0</v>
      </c>
    </row>
    <row r="677" spans="1:36" ht="15.95" hidden="1" customHeight="1" thickTop="1" thickBot="1" x14ac:dyDescent="0.25">
      <c r="A677" s="52" t="s">
        <v>104</v>
      </c>
      <c r="B677" s="104">
        <f t="shared" si="88"/>
        <v>0</v>
      </c>
      <c r="C677" s="104">
        <f t="shared" si="8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90"/>
        <v>0</v>
      </c>
    </row>
    <row r="678" spans="1:36" ht="15.95" hidden="1" customHeight="1" thickTop="1" thickBot="1" x14ac:dyDescent="0.25">
      <c r="A678" s="52" t="s">
        <v>114</v>
      </c>
      <c r="B678" s="104">
        <f t="shared" si="88"/>
        <v>0</v>
      </c>
      <c r="C678" s="104">
        <f t="shared" si="8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90"/>
        <v>0</v>
      </c>
    </row>
    <row r="679" spans="1:36" ht="15.95" hidden="1" customHeight="1" thickTop="1" thickBot="1" x14ac:dyDescent="0.25">
      <c r="A679" s="52" t="s">
        <v>116</v>
      </c>
      <c r="B679" s="104">
        <f t="shared" si="88"/>
        <v>0</v>
      </c>
      <c r="C679" s="104">
        <f t="shared" si="8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90"/>
        <v>0</v>
      </c>
    </row>
    <row r="680" spans="1:36" ht="15.95" hidden="1" customHeight="1" thickTop="1" thickBot="1" x14ac:dyDescent="0.25">
      <c r="A680" s="52" t="s">
        <v>119</v>
      </c>
      <c r="B680" s="104">
        <f t="shared" si="88"/>
        <v>0</v>
      </c>
      <c r="C680" s="104">
        <f t="shared" si="8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90"/>
        <v>0</v>
      </c>
    </row>
    <row r="681" spans="1:36" ht="15.95" hidden="1" customHeight="1" thickTop="1" thickBot="1" x14ac:dyDescent="0.25">
      <c r="A681" s="52" t="s">
        <v>124</v>
      </c>
      <c r="B681" s="104">
        <f t="shared" si="88"/>
        <v>0</v>
      </c>
      <c r="C681" s="104">
        <f t="shared" si="8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90"/>
        <v>0</v>
      </c>
    </row>
    <row r="682" spans="1:36" s="45" customFormat="1" ht="15.95" hidden="1" customHeight="1" thickTop="1" thickBot="1" x14ac:dyDescent="0.25">
      <c r="A682" s="52" t="s">
        <v>102</v>
      </c>
      <c r="B682" s="106">
        <f t="shared" si="88"/>
        <v>0</v>
      </c>
      <c r="C682" s="106">
        <f t="shared" si="8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90"/>
        <v>0</v>
      </c>
    </row>
    <row r="683" spans="1:36" ht="15.95" hidden="1" customHeight="1" thickTop="1" thickBot="1" x14ac:dyDescent="0.25">
      <c r="A683" s="51" t="s">
        <v>109</v>
      </c>
      <c r="B683" s="104">
        <f t="shared" si="88"/>
        <v>0</v>
      </c>
      <c r="C683" s="104">
        <f t="shared" si="8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90"/>
        <v>0</v>
      </c>
    </row>
    <row r="684" spans="1:36" s="45" customFormat="1" ht="15.95" hidden="1" customHeight="1" thickTop="1" thickBot="1" x14ac:dyDescent="0.25">
      <c r="A684" s="52" t="s">
        <v>123</v>
      </c>
      <c r="B684" s="106">
        <f t="shared" si="88"/>
        <v>0</v>
      </c>
      <c r="C684" s="106">
        <f t="shared" si="8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90"/>
        <v>0</v>
      </c>
    </row>
    <row r="685" spans="1:36" ht="15.95" hidden="1" customHeight="1" thickTop="1" thickBot="1" x14ac:dyDescent="0.25">
      <c r="A685" s="52" t="s">
        <v>118</v>
      </c>
      <c r="B685" s="104">
        <f t="shared" si="88"/>
        <v>0</v>
      </c>
      <c r="C685" s="104">
        <f t="shared" si="8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90"/>
        <v>0</v>
      </c>
    </row>
    <row r="686" spans="1:36" ht="15.95" hidden="1" customHeight="1" thickTop="1" thickBot="1" x14ac:dyDescent="0.25">
      <c r="A686" s="52" t="s">
        <v>120</v>
      </c>
      <c r="B686" s="104">
        <f t="shared" si="88"/>
        <v>0</v>
      </c>
      <c r="C686" s="104">
        <f t="shared" si="8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90"/>
        <v>0</v>
      </c>
    </row>
    <row r="687" spans="1:36" s="45" customFormat="1" ht="15.95" hidden="1" customHeight="1" thickTop="1" thickBot="1" x14ac:dyDescent="0.25">
      <c r="A687" s="52" t="s">
        <v>163</v>
      </c>
      <c r="B687" s="106">
        <f t="shared" si="88"/>
        <v>0</v>
      </c>
      <c r="C687" s="106">
        <f t="shared" si="8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90"/>
        <v>0</v>
      </c>
    </row>
    <row r="688" spans="1:36" s="45" customFormat="1" ht="15.95" hidden="1" customHeight="1" thickTop="1" thickBot="1" x14ac:dyDescent="0.25">
      <c r="A688" s="52" t="s">
        <v>105</v>
      </c>
      <c r="B688" s="106">
        <f t="shared" si="88"/>
        <v>0</v>
      </c>
      <c r="C688" s="106">
        <f t="shared" si="8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90"/>
        <v>0</v>
      </c>
    </row>
    <row r="689" spans="1:36" ht="15.95" hidden="1" customHeight="1" thickTop="1" thickBot="1" x14ac:dyDescent="0.25">
      <c r="A689" s="52" t="s">
        <v>103</v>
      </c>
      <c r="B689" s="104">
        <f t="shared" si="88"/>
        <v>0</v>
      </c>
      <c r="C689" s="104">
        <f t="shared" si="8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90"/>
        <v>0</v>
      </c>
    </row>
    <row r="690" spans="1:36" ht="15.95" hidden="1" customHeight="1" thickTop="1" thickBot="1" x14ac:dyDescent="0.25">
      <c r="A690" s="52" t="s">
        <v>110</v>
      </c>
      <c r="B690" s="104">
        <f t="shared" si="88"/>
        <v>0</v>
      </c>
      <c r="C690" s="104">
        <f t="shared" si="8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9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91">SUM(C653:C690)</f>
        <v>0</v>
      </c>
      <c r="D691" s="66">
        <f t="shared" si="91"/>
        <v>0</v>
      </c>
      <c r="E691" s="66">
        <f t="shared" si="91"/>
        <v>0</v>
      </c>
      <c r="F691" s="66">
        <f t="shared" si="91"/>
        <v>0</v>
      </c>
      <c r="G691" s="66">
        <f t="shared" si="91"/>
        <v>0</v>
      </c>
      <c r="H691" s="66">
        <f t="shared" si="91"/>
        <v>0</v>
      </c>
      <c r="I691" s="66">
        <f t="shared" si="91"/>
        <v>0</v>
      </c>
      <c r="J691" s="66">
        <f t="shared" si="91"/>
        <v>0</v>
      </c>
      <c r="K691" s="66">
        <f t="shared" si="91"/>
        <v>0</v>
      </c>
      <c r="L691" s="66">
        <f t="shared" si="91"/>
        <v>0</v>
      </c>
      <c r="M691" s="66">
        <f t="shared" si="91"/>
        <v>0</v>
      </c>
      <c r="N691" s="66">
        <f t="shared" si="91"/>
        <v>0</v>
      </c>
      <c r="O691" s="66">
        <f t="shared" si="91"/>
        <v>0</v>
      </c>
      <c r="P691" s="66">
        <f t="shared" si="91"/>
        <v>0</v>
      </c>
      <c r="Q691" s="66">
        <f t="shared" si="91"/>
        <v>0</v>
      </c>
      <c r="R691" s="66">
        <f t="shared" si="91"/>
        <v>0</v>
      </c>
      <c r="S691" s="66">
        <f t="shared" si="91"/>
        <v>0</v>
      </c>
      <c r="T691" s="66">
        <f t="shared" si="91"/>
        <v>0</v>
      </c>
      <c r="U691" s="66">
        <f t="shared" si="91"/>
        <v>0</v>
      </c>
      <c r="V691" s="66">
        <f t="shared" si="91"/>
        <v>0</v>
      </c>
      <c r="W691" s="66">
        <f t="shared" si="91"/>
        <v>0</v>
      </c>
      <c r="X691" s="66">
        <f t="shared" si="91"/>
        <v>0</v>
      </c>
      <c r="Y691" s="66">
        <f t="shared" si="91"/>
        <v>0</v>
      </c>
      <c r="Z691" s="66">
        <f t="shared" si="91"/>
        <v>0</v>
      </c>
      <c r="AA691" s="66">
        <f t="shared" si="91"/>
        <v>0</v>
      </c>
      <c r="AB691" s="66">
        <f t="shared" si="91"/>
        <v>0</v>
      </c>
      <c r="AC691" s="66">
        <f t="shared" si="91"/>
        <v>0</v>
      </c>
      <c r="AD691" s="66">
        <f t="shared" si="91"/>
        <v>0</v>
      </c>
      <c r="AE691" s="66">
        <f t="shared" si="91"/>
        <v>0</v>
      </c>
      <c r="AF691" s="66">
        <f t="shared" si="91"/>
        <v>0</v>
      </c>
      <c r="AG691" s="66">
        <f t="shared" si="91"/>
        <v>0</v>
      </c>
      <c r="AH691" s="66">
        <f t="shared" si="91"/>
        <v>0</v>
      </c>
      <c r="AI691" s="66">
        <f t="shared" si="9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4" t="e">
        <f>(C691/B694*100)</f>
        <v>#DIV/0!</v>
      </c>
      <c r="C693" s="194"/>
      <c r="D693" s="194" t="e">
        <f>(E691/D694*100)</f>
        <v>#DIV/0!</v>
      </c>
      <c r="E693" s="194"/>
      <c r="F693" s="36"/>
      <c r="G693" s="194" t="e">
        <f>(H691/G694*100)</f>
        <v>#DIV/0!</v>
      </c>
      <c r="H693" s="194"/>
      <c r="I693" s="36"/>
      <c r="J693" s="194" t="e">
        <f>(K691/J694*100)</f>
        <v>#DIV/0!</v>
      </c>
      <c r="K693" s="194"/>
      <c r="L693" s="36"/>
      <c r="M693" s="194" t="e">
        <f>(N691/M694*100)</f>
        <v>#DIV/0!</v>
      </c>
      <c r="N693" s="194"/>
      <c r="O693" s="36"/>
      <c r="P693" s="194" t="e">
        <f>(Q691/P694*100)</f>
        <v>#DIV/0!</v>
      </c>
      <c r="Q693" s="194"/>
      <c r="R693" s="36"/>
      <c r="S693" s="194" t="e">
        <f>(T691/S694*100)</f>
        <v>#DIV/0!</v>
      </c>
      <c r="T693" s="194"/>
      <c r="U693" s="36"/>
      <c r="V693" s="194" t="e">
        <f>(W691/V694*100)</f>
        <v>#DIV/0!</v>
      </c>
      <c r="W693" s="194"/>
      <c r="X693" s="36"/>
      <c r="Y693" s="194" t="e">
        <f>(Z691/Y694*100)</f>
        <v>#DIV/0!</v>
      </c>
      <c r="Z693" s="194"/>
      <c r="AA693" s="36"/>
      <c r="AB693" s="194" t="e">
        <f>(AC691/AB694*100)</f>
        <v>#DIV/0!</v>
      </c>
      <c r="AC693" s="194"/>
      <c r="AD693" s="36"/>
      <c r="AE693" s="194" t="e">
        <f>(AF691/AE694*100)</f>
        <v>#DIV/0!</v>
      </c>
      <c r="AF693" s="194"/>
      <c r="AG693" s="36"/>
      <c r="AH693" s="194" t="e">
        <f>(AI691/AH694*100)</f>
        <v>#DIV/0!</v>
      </c>
      <c r="AI693" s="194"/>
      <c r="AJ693" s="36"/>
    </row>
    <row r="694" spans="1:36" hidden="1" x14ac:dyDescent="0.2">
      <c r="A694" s="5" t="s">
        <v>39</v>
      </c>
      <c r="B694" s="192">
        <f>(B691+C691)</f>
        <v>0</v>
      </c>
      <c r="C694" s="193"/>
      <c r="D694" s="192">
        <f>(D691+E691)</f>
        <v>0</v>
      </c>
      <c r="E694" s="193"/>
      <c r="F694" s="37"/>
      <c r="G694" s="192">
        <f>(G691+H691)</f>
        <v>0</v>
      </c>
      <c r="H694" s="193"/>
      <c r="I694" s="37"/>
      <c r="J694" s="192">
        <f>(J691+K691)</f>
        <v>0</v>
      </c>
      <c r="K694" s="193"/>
      <c r="L694" s="37"/>
      <c r="M694" s="192">
        <f>(M691+N691)</f>
        <v>0</v>
      </c>
      <c r="N694" s="193"/>
      <c r="O694" s="37"/>
      <c r="P694" s="192">
        <f>(P691+Q691)</f>
        <v>0</v>
      </c>
      <c r="Q694" s="193"/>
      <c r="R694" s="37"/>
      <c r="S694" s="192">
        <f>(S691+T691)</f>
        <v>0</v>
      </c>
      <c r="T694" s="193"/>
      <c r="U694" s="37"/>
      <c r="V694" s="192">
        <f>(V691+W691)</f>
        <v>0</v>
      </c>
      <c r="W694" s="193"/>
      <c r="X694" s="37"/>
      <c r="Y694" s="192">
        <f>(Y691+Z691)</f>
        <v>0</v>
      </c>
      <c r="Z694" s="193"/>
      <c r="AA694" s="37"/>
      <c r="AB694" s="192">
        <f>(AB691+AC691)</f>
        <v>0</v>
      </c>
      <c r="AC694" s="193"/>
      <c r="AD694" s="37"/>
      <c r="AE694" s="192">
        <f>(AE691+AF691)</f>
        <v>0</v>
      </c>
      <c r="AF694" s="193"/>
      <c r="AG694" s="37"/>
      <c r="AH694" s="192">
        <f>(AH691+AI691)</f>
        <v>0</v>
      </c>
      <c r="AI694" s="193"/>
      <c r="AJ694" s="37"/>
    </row>
    <row r="695" spans="1:36" hidden="1" x14ac:dyDescent="0.2">
      <c r="A695" s="5" t="s">
        <v>40</v>
      </c>
      <c r="B695" s="194" t="e">
        <f>SUM(D695:AI695)</f>
        <v>#DIV/0!</v>
      </c>
      <c r="C695" s="193"/>
      <c r="D695" s="194" t="e">
        <f>(D694/B694*100)</f>
        <v>#DIV/0!</v>
      </c>
      <c r="E695" s="194"/>
      <c r="F695" s="36"/>
      <c r="G695" s="194" t="e">
        <f>(G694/B694*100)</f>
        <v>#DIV/0!</v>
      </c>
      <c r="H695" s="194"/>
      <c r="I695" s="36"/>
      <c r="J695" s="194" t="e">
        <f>(J694/B694*100)</f>
        <v>#DIV/0!</v>
      </c>
      <c r="K695" s="194"/>
      <c r="L695" s="36"/>
      <c r="M695" s="194" t="e">
        <f>(M694/B694*100)</f>
        <v>#DIV/0!</v>
      </c>
      <c r="N695" s="194"/>
      <c r="O695" s="36"/>
      <c r="P695" s="194" t="e">
        <f>(P694/B694*100)</f>
        <v>#DIV/0!</v>
      </c>
      <c r="Q695" s="194"/>
      <c r="R695" s="36"/>
      <c r="S695" s="194" t="e">
        <f>(S694/B694*100)</f>
        <v>#DIV/0!</v>
      </c>
      <c r="T695" s="194"/>
      <c r="U695" s="36"/>
      <c r="V695" s="194" t="e">
        <f>(V694/B694*100)</f>
        <v>#DIV/0!</v>
      </c>
      <c r="W695" s="194"/>
      <c r="X695" s="36"/>
      <c r="Y695" s="194" t="e">
        <f>(Y694/B694*100)</f>
        <v>#DIV/0!</v>
      </c>
      <c r="Z695" s="194"/>
      <c r="AA695" s="36"/>
      <c r="AB695" s="194" t="e">
        <f>(AB694/B694*100)</f>
        <v>#DIV/0!</v>
      </c>
      <c r="AC695" s="194"/>
      <c r="AD695" s="36"/>
      <c r="AE695" s="194" t="e">
        <f>(AE694/B694*100)</f>
        <v>#DIV/0!</v>
      </c>
      <c r="AF695" s="194"/>
      <c r="AG695" s="36"/>
      <c r="AH695" s="194" t="e">
        <f>(AH694/B694*100)</f>
        <v>#DIV/0!</v>
      </c>
      <c r="AI695" s="194"/>
      <c r="AJ695" s="36"/>
    </row>
    <row r="696" spans="1:36" hidden="1" x14ac:dyDescent="0.2">
      <c r="A696" s="112" t="s">
        <v>97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6" t="s">
        <v>42</v>
      </c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</row>
    <row r="705" spans="1:36" hidden="1" x14ac:dyDescent="0.2">
      <c r="A705" s="197" t="s">
        <v>56</v>
      </c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</row>
    <row r="706" spans="1:36" hidden="1" x14ac:dyDescent="0.2">
      <c r="A706" s="198" t="s">
        <v>136</v>
      </c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</row>
    <row r="707" spans="1:36" hidden="1" x14ac:dyDescent="0.2">
      <c r="A707" s="197" t="s">
        <v>113</v>
      </c>
      <c r="B707" s="197"/>
      <c r="C707" s="197"/>
      <c r="D707" s="197"/>
      <c r="E707" s="197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1" t="s">
        <v>33</v>
      </c>
      <c r="B710" s="195" t="s">
        <v>0</v>
      </c>
      <c r="C710" s="195"/>
      <c r="D710" s="195" t="s">
        <v>12</v>
      </c>
      <c r="E710" s="195"/>
      <c r="F710" s="159"/>
      <c r="G710" s="195" t="s">
        <v>13</v>
      </c>
      <c r="H710" s="195"/>
      <c r="I710" s="159"/>
      <c r="J710" s="195" t="s">
        <v>14</v>
      </c>
      <c r="K710" s="195"/>
      <c r="L710" s="159"/>
      <c r="M710" s="195" t="s">
        <v>15</v>
      </c>
      <c r="N710" s="195"/>
      <c r="O710" s="159"/>
      <c r="P710" s="195" t="s">
        <v>27</v>
      </c>
      <c r="Q710" s="195"/>
      <c r="R710" s="159"/>
      <c r="S710" s="195" t="s">
        <v>35</v>
      </c>
      <c r="T710" s="195"/>
      <c r="U710" s="159"/>
      <c r="V710" s="195" t="s">
        <v>16</v>
      </c>
      <c r="W710" s="195"/>
      <c r="X710" s="159"/>
      <c r="Y710" s="195" t="s">
        <v>68</v>
      </c>
      <c r="Z710" s="195"/>
      <c r="AA710" s="159"/>
      <c r="AB710" s="195" t="s">
        <v>34</v>
      </c>
      <c r="AC710" s="195"/>
      <c r="AD710" s="159"/>
      <c r="AE710" s="195" t="s">
        <v>17</v>
      </c>
      <c r="AF710" s="195"/>
      <c r="AG710" s="159"/>
      <c r="AH710" s="195" t="s">
        <v>18</v>
      </c>
      <c r="AI710" s="195"/>
      <c r="AJ710" s="74"/>
    </row>
    <row r="711" spans="1:36" ht="25.5" hidden="1" thickTop="1" thickBot="1" x14ac:dyDescent="0.25">
      <c r="A711" s="200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90</v>
      </c>
      <c r="B712" s="106">
        <f t="shared" ref="B712:B747" si="92">(D712+G712+J712+M712+P712+S712+V712+Y712+AB712+AE712+AH712)</f>
        <v>0</v>
      </c>
      <c r="C712" s="106">
        <f t="shared" ref="C712:C747" si="9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122</v>
      </c>
      <c r="B713" s="106">
        <f t="shared" si="92"/>
        <v>0</v>
      </c>
      <c r="C713" s="106">
        <f t="shared" si="9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94">AH713+AI713</f>
        <v>0</v>
      </c>
    </row>
    <row r="714" spans="1:36" s="45" customFormat="1" ht="15.95" hidden="1" customHeight="1" thickTop="1" thickBot="1" x14ac:dyDescent="0.25">
      <c r="A714" s="52" t="s">
        <v>99</v>
      </c>
      <c r="B714" s="106">
        <f t="shared" si="92"/>
        <v>0</v>
      </c>
      <c r="C714" s="106">
        <f t="shared" si="9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94"/>
        <v>0</v>
      </c>
    </row>
    <row r="715" spans="1:36" s="45" customFormat="1" ht="15.95" hidden="1" customHeight="1" thickTop="1" thickBot="1" x14ac:dyDescent="0.25">
      <c r="A715" s="52" t="s">
        <v>96</v>
      </c>
      <c r="B715" s="106">
        <f t="shared" si="92"/>
        <v>0</v>
      </c>
      <c r="C715" s="106">
        <f t="shared" si="9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94"/>
        <v>0</v>
      </c>
    </row>
    <row r="716" spans="1:36" s="45" customFormat="1" ht="15.95" hidden="1" customHeight="1" thickTop="1" thickBot="1" x14ac:dyDescent="0.25">
      <c r="A716" s="52" t="s">
        <v>91</v>
      </c>
      <c r="B716" s="106">
        <f t="shared" si="92"/>
        <v>0</v>
      </c>
      <c r="C716" s="106">
        <f t="shared" si="9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94"/>
        <v>0</v>
      </c>
    </row>
    <row r="717" spans="1:36" ht="15.95" hidden="1" customHeight="1" thickTop="1" thickBot="1" x14ac:dyDescent="0.25">
      <c r="A717" s="52" t="s">
        <v>88</v>
      </c>
      <c r="B717" s="104">
        <f t="shared" si="92"/>
        <v>0</v>
      </c>
      <c r="C717" s="104">
        <f t="shared" si="9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94"/>
        <v>0</v>
      </c>
    </row>
    <row r="718" spans="1:36" s="45" customFormat="1" ht="15.95" hidden="1" customHeight="1" thickTop="1" thickBot="1" x14ac:dyDescent="0.25">
      <c r="A718" s="52" t="s">
        <v>93</v>
      </c>
      <c r="B718" s="106">
        <f t="shared" si="92"/>
        <v>0</v>
      </c>
      <c r="C718" s="106">
        <f t="shared" si="9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94"/>
        <v>0</v>
      </c>
    </row>
    <row r="719" spans="1:36" s="45" customFormat="1" ht="15.95" hidden="1" customHeight="1" thickTop="1" thickBot="1" x14ac:dyDescent="0.25">
      <c r="A719" s="52" t="s">
        <v>89</v>
      </c>
      <c r="B719" s="106">
        <f t="shared" si="92"/>
        <v>0</v>
      </c>
      <c r="C719" s="106">
        <f t="shared" si="9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9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92"/>
        <v>0</v>
      </c>
      <c r="C720" s="106">
        <f t="shared" si="9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94"/>
        <v>0</v>
      </c>
    </row>
    <row r="721" spans="1:36" s="45" customFormat="1" ht="15.95" hidden="1" customHeight="1" thickTop="1" thickBot="1" x14ac:dyDescent="0.25">
      <c r="A721" s="52" t="s">
        <v>95</v>
      </c>
      <c r="B721" s="106">
        <f t="shared" si="92"/>
        <v>0</v>
      </c>
      <c r="C721" s="106">
        <f t="shared" si="9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94"/>
        <v>0</v>
      </c>
    </row>
    <row r="722" spans="1:36" s="45" customFormat="1" ht="15.95" hidden="1" customHeight="1" thickTop="1" thickBot="1" x14ac:dyDescent="0.25">
      <c r="A722" s="52" t="s">
        <v>98</v>
      </c>
      <c r="B722" s="106">
        <f t="shared" si="92"/>
        <v>0</v>
      </c>
      <c r="C722" s="106">
        <f t="shared" si="9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9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92"/>
        <v>0</v>
      </c>
      <c r="C723" s="106">
        <f t="shared" si="9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94"/>
        <v>0</v>
      </c>
    </row>
    <row r="724" spans="1:36" s="45" customFormat="1" ht="15.95" hidden="1" customHeight="1" thickTop="1" thickBot="1" x14ac:dyDescent="0.25">
      <c r="A724" s="52" t="s">
        <v>85</v>
      </c>
      <c r="B724" s="106">
        <f t="shared" si="92"/>
        <v>0</v>
      </c>
      <c r="C724" s="106">
        <f t="shared" si="9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9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92"/>
        <v>0</v>
      </c>
      <c r="C725" s="106">
        <f t="shared" si="9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9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92"/>
        <v>0</v>
      </c>
      <c r="C726" s="106">
        <f t="shared" si="9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94"/>
        <v>0</v>
      </c>
    </row>
    <row r="727" spans="1:36" s="45" customFormat="1" ht="15.95" hidden="1" customHeight="1" thickTop="1" thickBot="1" x14ac:dyDescent="0.25">
      <c r="A727" s="52" t="s">
        <v>107</v>
      </c>
      <c r="B727" s="106">
        <f t="shared" si="92"/>
        <v>0</v>
      </c>
      <c r="C727" s="106">
        <f t="shared" si="9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94"/>
        <v>0</v>
      </c>
    </row>
    <row r="728" spans="1:36" ht="15.95" hidden="1" customHeight="1" thickTop="1" thickBot="1" x14ac:dyDescent="0.25">
      <c r="A728" s="52" t="s">
        <v>79</v>
      </c>
      <c r="B728" s="104">
        <f t="shared" si="92"/>
        <v>0</v>
      </c>
      <c r="C728" s="104">
        <f t="shared" si="9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9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92"/>
        <v>0</v>
      </c>
      <c r="C729" s="106">
        <f t="shared" si="9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94"/>
        <v>0</v>
      </c>
    </row>
    <row r="730" spans="1:36" s="45" customFormat="1" ht="15.95" hidden="1" customHeight="1" thickTop="1" thickBot="1" x14ac:dyDescent="0.25">
      <c r="A730" s="52" t="s">
        <v>100</v>
      </c>
      <c r="B730" s="106">
        <f t="shared" si="92"/>
        <v>0</v>
      </c>
      <c r="C730" s="106">
        <f t="shared" si="9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94"/>
        <v>0</v>
      </c>
    </row>
    <row r="731" spans="1:36" s="45" customFormat="1" ht="15.95" hidden="1" customHeight="1" thickTop="1" thickBot="1" x14ac:dyDescent="0.25">
      <c r="A731" s="52" t="s">
        <v>92</v>
      </c>
      <c r="B731" s="106">
        <f t="shared" si="92"/>
        <v>0</v>
      </c>
      <c r="C731" s="106">
        <f t="shared" si="9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94"/>
        <v>0</v>
      </c>
    </row>
    <row r="732" spans="1:36" s="45" customFormat="1" ht="15.95" hidden="1" customHeight="1" thickTop="1" thickBot="1" x14ac:dyDescent="0.25">
      <c r="A732" s="52" t="s">
        <v>101</v>
      </c>
      <c r="B732" s="106">
        <f t="shared" si="92"/>
        <v>0</v>
      </c>
      <c r="C732" s="106">
        <f t="shared" si="9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94"/>
        <v>0</v>
      </c>
    </row>
    <row r="733" spans="1:36" s="45" customFormat="1" ht="15.95" hidden="1" customHeight="1" thickTop="1" thickBot="1" x14ac:dyDescent="0.25">
      <c r="A733" s="51" t="s">
        <v>115</v>
      </c>
      <c r="B733" s="106">
        <f t="shared" si="92"/>
        <v>0</v>
      </c>
      <c r="C733" s="106">
        <f t="shared" si="9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94"/>
        <v>0</v>
      </c>
    </row>
    <row r="734" spans="1:36" s="45" customFormat="1" ht="15.95" hidden="1" customHeight="1" thickTop="1" thickBot="1" x14ac:dyDescent="0.25">
      <c r="A734" s="52" t="s">
        <v>106</v>
      </c>
      <c r="B734" s="106">
        <f t="shared" si="92"/>
        <v>0</v>
      </c>
      <c r="C734" s="106">
        <f t="shared" si="9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9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92"/>
        <v>0</v>
      </c>
      <c r="C735" s="106">
        <f t="shared" si="9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94"/>
        <v>0</v>
      </c>
    </row>
    <row r="736" spans="1:36" s="45" customFormat="1" ht="15.95" hidden="1" customHeight="1" thickTop="1" thickBot="1" x14ac:dyDescent="0.25">
      <c r="A736" s="52" t="s">
        <v>104</v>
      </c>
      <c r="B736" s="106">
        <f t="shared" si="92"/>
        <v>0</v>
      </c>
      <c r="C736" s="106">
        <f t="shared" si="9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94"/>
        <v>0</v>
      </c>
    </row>
    <row r="737" spans="1:36" s="45" customFormat="1" ht="15.95" hidden="1" customHeight="1" thickTop="1" thickBot="1" x14ac:dyDescent="0.25">
      <c r="A737" s="52" t="s">
        <v>114</v>
      </c>
      <c r="B737" s="106">
        <f t="shared" si="92"/>
        <v>0</v>
      </c>
      <c r="C737" s="106">
        <f t="shared" si="9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9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92"/>
        <v>0</v>
      </c>
      <c r="C738" s="106">
        <f t="shared" si="9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94"/>
        <v>0</v>
      </c>
    </row>
    <row r="739" spans="1:36" s="45" customFormat="1" ht="15.95" hidden="1" customHeight="1" thickTop="1" thickBot="1" x14ac:dyDescent="0.25">
      <c r="A739" s="52" t="s">
        <v>119</v>
      </c>
      <c r="B739" s="106">
        <f t="shared" si="92"/>
        <v>0</v>
      </c>
      <c r="C739" s="106">
        <f t="shared" si="9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94"/>
        <v>0</v>
      </c>
    </row>
    <row r="740" spans="1:36" s="45" customFormat="1" ht="15.95" hidden="1" customHeight="1" thickTop="1" thickBot="1" x14ac:dyDescent="0.25">
      <c r="A740" s="52" t="s">
        <v>124</v>
      </c>
      <c r="B740" s="106">
        <f t="shared" si="92"/>
        <v>0</v>
      </c>
      <c r="C740" s="106">
        <f t="shared" si="9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94"/>
        <v>0</v>
      </c>
    </row>
    <row r="741" spans="1:36" s="45" customFormat="1" ht="15.95" hidden="1" customHeight="1" thickTop="1" thickBot="1" x14ac:dyDescent="0.25">
      <c r="A741" s="52" t="s">
        <v>102</v>
      </c>
      <c r="B741" s="106">
        <f t="shared" si="92"/>
        <v>0</v>
      </c>
      <c r="C741" s="106">
        <f t="shared" si="9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94"/>
        <v>0</v>
      </c>
    </row>
    <row r="742" spans="1:36" s="45" customFormat="1" ht="15.95" hidden="1" customHeight="1" thickTop="1" thickBot="1" x14ac:dyDescent="0.25">
      <c r="A742" s="51" t="s">
        <v>109</v>
      </c>
      <c r="B742" s="106">
        <f t="shared" si="92"/>
        <v>0</v>
      </c>
      <c r="C742" s="106">
        <f t="shared" si="9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94"/>
        <v>0</v>
      </c>
    </row>
    <row r="743" spans="1:36" s="45" customFormat="1" ht="15.95" hidden="1" customHeight="1" thickTop="1" thickBot="1" x14ac:dyDescent="0.25">
      <c r="A743" s="52" t="s">
        <v>123</v>
      </c>
      <c r="B743" s="106">
        <f t="shared" si="92"/>
        <v>0</v>
      </c>
      <c r="C743" s="106">
        <f t="shared" si="9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94"/>
        <v>0</v>
      </c>
    </row>
    <row r="744" spans="1:36" s="45" customFormat="1" ht="15.95" hidden="1" customHeight="1" thickTop="1" thickBot="1" x14ac:dyDescent="0.25">
      <c r="A744" s="52" t="s">
        <v>118</v>
      </c>
      <c r="B744" s="106">
        <f t="shared" si="92"/>
        <v>0</v>
      </c>
      <c r="C744" s="106">
        <f t="shared" si="9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9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92"/>
        <v>0</v>
      </c>
      <c r="C745" s="106">
        <f t="shared" si="9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94"/>
        <v>0</v>
      </c>
    </row>
    <row r="746" spans="1:36" s="45" customFormat="1" ht="15.95" hidden="1" customHeight="1" thickTop="1" thickBot="1" x14ac:dyDescent="0.25">
      <c r="A746" s="52" t="s">
        <v>163</v>
      </c>
      <c r="B746" s="106">
        <f t="shared" si="92"/>
        <v>0</v>
      </c>
      <c r="C746" s="106">
        <f t="shared" si="9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94"/>
        <v>0</v>
      </c>
    </row>
    <row r="747" spans="1:36" s="45" customFormat="1" ht="15.95" hidden="1" customHeight="1" thickTop="1" thickBot="1" x14ac:dyDescent="0.25">
      <c r="A747" s="52" t="s">
        <v>105</v>
      </c>
      <c r="B747" s="106">
        <f t="shared" si="92"/>
        <v>0</v>
      </c>
      <c r="C747" s="106">
        <f t="shared" si="9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94"/>
        <v>0</v>
      </c>
    </row>
    <row r="748" spans="1:36" s="45" customFormat="1" ht="15.95" hidden="1" customHeight="1" thickTop="1" thickBot="1" x14ac:dyDescent="0.25">
      <c r="A748" s="52" t="s">
        <v>103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94"/>
        <v>0</v>
      </c>
    </row>
    <row r="749" spans="1:36" s="45" customFormat="1" ht="15.95" hidden="1" customHeight="1" thickTop="1" thickBot="1" x14ac:dyDescent="0.25">
      <c r="A749" s="52" t="s">
        <v>110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9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95">SUM(E712:E749)</f>
        <v>0</v>
      </c>
      <c r="F750" s="151">
        <f t="shared" si="95"/>
        <v>0</v>
      </c>
      <c r="G750" s="151">
        <f t="shared" si="95"/>
        <v>0</v>
      </c>
      <c r="H750" s="151">
        <f t="shared" si="95"/>
        <v>0</v>
      </c>
      <c r="I750" s="151">
        <f t="shared" si="95"/>
        <v>0</v>
      </c>
      <c r="J750" s="151">
        <f t="shared" si="95"/>
        <v>0</v>
      </c>
      <c r="K750" s="151">
        <f t="shared" si="95"/>
        <v>0</v>
      </c>
      <c r="L750" s="151">
        <f t="shared" si="95"/>
        <v>0</v>
      </c>
      <c r="M750" s="151">
        <f t="shared" si="95"/>
        <v>0</v>
      </c>
      <c r="N750" s="151">
        <f t="shared" si="95"/>
        <v>0</v>
      </c>
      <c r="O750" s="151">
        <f t="shared" si="95"/>
        <v>0</v>
      </c>
      <c r="P750" s="151">
        <f t="shared" si="95"/>
        <v>0</v>
      </c>
      <c r="Q750" s="151">
        <f t="shared" si="95"/>
        <v>0</v>
      </c>
      <c r="R750" s="151">
        <f t="shared" si="95"/>
        <v>0</v>
      </c>
      <c r="S750" s="151">
        <f t="shared" si="95"/>
        <v>0</v>
      </c>
      <c r="T750" s="151">
        <f t="shared" si="95"/>
        <v>0</v>
      </c>
      <c r="U750" s="151">
        <f t="shared" si="95"/>
        <v>0</v>
      </c>
      <c r="V750" s="151">
        <f t="shared" si="95"/>
        <v>0</v>
      </c>
      <c r="W750" s="151">
        <f t="shared" si="95"/>
        <v>0</v>
      </c>
      <c r="X750" s="151">
        <f t="shared" si="95"/>
        <v>0</v>
      </c>
      <c r="Y750" s="151">
        <f t="shared" si="95"/>
        <v>0</v>
      </c>
      <c r="Z750" s="151">
        <f t="shared" si="95"/>
        <v>0</v>
      </c>
      <c r="AA750" s="151">
        <f t="shared" si="95"/>
        <v>0</v>
      </c>
      <c r="AB750" s="151">
        <f t="shared" si="95"/>
        <v>0</v>
      </c>
      <c r="AC750" s="151">
        <f t="shared" si="95"/>
        <v>0</v>
      </c>
      <c r="AD750" s="151">
        <f t="shared" si="95"/>
        <v>0</v>
      </c>
      <c r="AE750" s="151">
        <f t="shared" si="95"/>
        <v>0</v>
      </c>
      <c r="AF750" s="151">
        <f t="shared" si="95"/>
        <v>0</v>
      </c>
      <c r="AG750" s="151">
        <f t="shared" si="95"/>
        <v>0</v>
      </c>
      <c r="AH750" s="151">
        <f t="shared" si="95"/>
        <v>0</v>
      </c>
      <c r="AI750" s="151">
        <f t="shared" si="9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4" t="e">
        <f>(C750/B753*100)</f>
        <v>#DIV/0!</v>
      </c>
      <c r="C752" s="194"/>
      <c r="D752" s="194" t="e">
        <f>(E750/D753*100)</f>
        <v>#DIV/0!</v>
      </c>
      <c r="E752" s="194"/>
      <c r="F752" s="36"/>
      <c r="G752" s="194" t="e">
        <f>(H750/G753*100)</f>
        <v>#DIV/0!</v>
      </c>
      <c r="H752" s="194"/>
      <c r="I752" s="36"/>
      <c r="J752" s="194" t="e">
        <f>(K750/J753*100)</f>
        <v>#DIV/0!</v>
      </c>
      <c r="K752" s="194"/>
      <c r="L752" s="36"/>
      <c r="M752" s="194" t="e">
        <f>(N750/M753*100)</f>
        <v>#DIV/0!</v>
      </c>
      <c r="N752" s="194"/>
      <c r="O752" s="36"/>
      <c r="P752" s="194" t="e">
        <f>(Q750/P753*100)</f>
        <v>#DIV/0!</v>
      </c>
      <c r="Q752" s="194"/>
      <c r="R752" s="36"/>
      <c r="S752" s="194" t="e">
        <f>(T750/S753*100)</f>
        <v>#DIV/0!</v>
      </c>
      <c r="T752" s="194"/>
      <c r="U752" s="36"/>
      <c r="V752" s="194" t="e">
        <f>(W750/V753*100)</f>
        <v>#DIV/0!</v>
      </c>
      <c r="W752" s="194"/>
      <c r="X752" s="36"/>
      <c r="Y752" s="194" t="e">
        <f>(Z750/Y753*100)</f>
        <v>#DIV/0!</v>
      </c>
      <c r="Z752" s="194"/>
      <c r="AA752" s="36"/>
      <c r="AB752" s="194" t="e">
        <f>(AC750/AB753*100)</f>
        <v>#DIV/0!</v>
      </c>
      <c r="AC752" s="194"/>
      <c r="AD752" s="36"/>
      <c r="AE752" s="194" t="e">
        <f>(AF750/AE753*100)</f>
        <v>#DIV/0!</v>
      </c>
      <c r="AF752" s="194"/>
      <c r="AG752" s="36"/>
      <c r="AH752" s="194" t="e">
        <f>(AI750/AH753*100)</f>
        <v>#DIV/0!</v>
      </c>
      <c r="AI752" s="194"/>
      <c r="AJ752" s="36"/>
    </row>
    <row r="753" spans="1:36" hidden="1" x14ac:dyDescent="0.2">
      <c r="A753" s="5" t="s">
        <v>39</v>
      </c>
      <c r="B753" s="192">
        <f>(B750+C750)</f>
        <v>0</v>
      </c>
      <c r="C753" s="193"/>
      <c r="D753" s="192">
        <f>(D750+E750)</f>
        <v>0</v>
      </c>
      <c r="E753" s="193"/>
      <c r="F753" s="37"/>
      <c r="G753" s="192">
        <f>(G750+H750)</f>
        <v>0</v>
      </c>
      <c r="H753" s="193"/>
      <c r="I753" s="37"/>
      <c r="J753" s="192">
        <f>(J750+K750)</f>
        <v>0</v>
      </c>
      <c r="K753" s="193"/>
      <c r="L753" s="37"/>
      <c r="M753" s="192">
        <f>(M750+N750)</f>
        <v>0</v>
      </c>
      <c r="N753" s="193"/>
      <c r="O753" s="37"/>
      <c r="P753" s="192">
        <f>(P750+Q750)</f>
        <v>0</v>
      </c>
      <c r="Q753" s="193"/>
      <c r="R753" s="37"/>
      <c r="S753" s="192">
        <f>(S750+T750)</f>
        <v>0</v>
      </c>
      <c r="T753" s="193"/>
      <c r="U753" s="37"/>
      <c r="V753" s="192">
        <f>(V750+W750)</f>
        <v>0</v>
      </c>
      <c r="W753" s="193"/>
      <c r="X753" s="37"/>
      <c r="Y753" s="192">
        <f>(Y750+Z750)</f>
        <v>0</v>
      </c>
      <c r="Z753" s="193"/>
      <c r="AA753" s="37"/>
      <c r="AB753" s="192">
        <f>(AB750+AC750)</f>
        <v>0</v>
      </c>
      <c r="AC753" s="193"/>
      <c r="AD753" s="37"/>
      <c r="AE753" s="192">
        <f>(AE750+AF750)</f>
        <v>0</v>
      </c>
      <c r="AF753" s="193"/>
      <c r="AG753" s="37"/>
      <c r="AH753" s="192">
        <f>(AH750+AI750)</f>
        <v>0</v>
      </c>
      <c r="AI753" s="193"/>
      <c r="AJ753" s="37"/>
    </row>
    <row r="754" spans="1:36" hidden="1" x14ac:dyDescent="0.2">
      <c r="A754" s="5" t="s">
        <v>40</v>
      </c>
      <c r="B754" s="194" t="e">
        <f>SUM(D754:AI754)</f>
        <v>#DIV/0!</v>
      </c>
      <c r="C754" s="193"/>
      <c r="D754" s="194" t="e">
        <f>(D753/B753*100)</f>
        <v>#DIV/0!</v>
      </c>
      <c r="E754" s="194"/>
      <c r="F754" s="36"/>
      <c r="G754" s="194" t="e">
        <f>(G753/B753*100)</f>
        <v>#DIV/0!</v>
      </c>
      <c r="H754" s="194"/>
      <c r="I754" s="36"/>
      <c r="J754" s="194" t="e">
        <f>(J753/B753*100)</f>
        <v>#DIV/0!</v>
      </c>
      <c r="K754" s="194"/>
      <c r="L754" s="36"/>
      <c r="M754" s="194" t="e">
        <f>(M753/B753*100)</f>
        <v>#DIV/0!</v>
      </c>
      <c r="N754" s="194"/>
      <c r="O754" s="36"/>
      <c r="P754" s="194" t="e">
        <f>(P753/B753*100)</f>
        <v>#DIV/0!</v>
      </c>
      <c r="Q754" s="194"/>
      <c r="R754" s="36"/>
      <c r="S754" s="194" t="e">
        <f>(S753/B753*100)</f>
        <v>#DIV/0!</v>
      </c>
      <c r="T754" s="194"/>
      <c r="U754" s="36"/>
      <c r="V754" s="194" t="e">
        <f>(V753/B753*100)</f>
        <v>#DIV/0!</v>
      </c>
      <c r="W754" s="194"/>
      <c r="X754" s="36"/>
      <c r="Y754" s="194" t="e">
        <f>(Y753/B753*100)</f>
        <v>#DIV/0!</v>
      </c>
      <c r="Z754" s="194"/>
      <c r="AA754" s="36"/>
      <c r="AB754" s="194" t="e">
        <f>(AB753/B753*100)</f>
        <v>#DIV/0!</v>
      </c>
      <c r="AC754" s="194"/>
      <c r="AD754" s="36"/>
      <c r="AE754" s="194" t="e">
        <f>(AE753/B753*100)</f>
        <v>#DIV/0!</v>
      </c>
      <c r="AF754" s="194"/>
      <c r="AG754" s="36"/>
      <c r="AH754" s="194" t="e">
        <f>(AH753/B753*100)</f>
        <v>#DIV/0!</v>
      </c>
      <c r="AI754" s="194"/>
      <c r="AJ754" s="36"/>
    </row>
    <row r="755" spans="1:36" hidden="1" x14ac:dyDescent="0.2">
      <c r="A755" s="112" t="s">
        <v>97</v>
      </c>
    </row>
    <row r="756" spans="1:36" hidden="1" x14ac:dyDescent="0.2"/>
    <row r="757" spans="1:36" hidden="1" x14ac:dyDescent="0.2">
      <c r="B757" s="41"/>
    </row>
  </sheetData>
  <mergeCells count="689"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Y344:Z344"/>
    <mergeCell ref="S343:T343"/>
    <mergeCell ref="V343:W343"/>
    <mergeCell ref="S342:T342"/>
    <mergeCell ref="V342:W342"/>
    <mergeCell ref="Y343:Z343"/>
    <mergeCell ref="Y342:Z342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S404:T404"/>
    <mergeCell ref="V404:W404"/>
    <mergeCell ref="M404:N404"/>
    <mergeCell ref="P402:Q402"/>
    <mergeCell ref="S402:T402"/>
    <mergeCell ref="P404:Q404"/>
    <mergeCell ref="V402:W402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P475:Q475"/>
    <mergeCell ref="G475:H475"/>
    <mergeCell ref="J475:K475"/>
    <mergeCell ref="B517:C517"/>
    <mergeCell ref="D517:E517"/>
    <mergeCell ref="G517:H517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B577:C577"/>
    <mergeCell ref="D577:E577"/>
    <mergeCell ref="G577:H577"/>
    <mergeCell ref="J577:K577"/>
    <mergeCell ref="M577:N577"/>
    <mergeCell ref="V576:W576"/>
    <mergeCell ref="S577:T577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M592:N592"/>
    <mergeCell ref="AE592:AF592"/>
    <mergeCell ref="P634:Q634"/>
    <mergeCell ref="S634:T634"/>
    <mergeCell ref="P592:Q592"/>
    <mergeCell ref="S592:T592"/>
    <mergeCell ref="V592:W592"/>
    <mergeCell ref="B635:C635"/>
    <mergeCell ref="D635:E635"/>
    <mergeCell ref="G635:H635"/>
    <mergeCell ref="J635:K635"/>
    <mergeCell ref="M635:N635"/>
    <mergeCell ref="AB635:AC635"/>
    <mergeCell ref="AH635:AI635"/>
    <mergeCell ref="D634:E634"/>
    <mergeCell ref="G634:H634"/>
    <mergeCell ref="J634:K634"/>
    <mergeCell ref="M634:N634"/>
    <mergeCell ref="AH634:AI634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P710:Q710"/>
    <mergeCell ref="AH710:AI710"/>
    <mergeCell ref="V710:W710"/>
    <mergeCell ref="Y710:Z710"/>
    <mergeCell ref="AB710:AC710"/>
    <mergeCell ref="AE710:AF710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D753:E753"/>
    <mergeCell ref="B754:C754"/>
    <mergeCell ref="D754:E754"/>
    <mergeCell ref="G753:H753"/>
    <mergeCell ref="G754:H754"/>
    <mergeCell ref="B753:C753"/>
  </mergeCells>
  <phoneticPr fontId="6" type="noConversion"/>
  <printOptions horizontalCentered="1"/>
  <pageMargins left="1.1023622047244095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3" sqref="F3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5" t="s">
        <v>41</v>
      </c>
      <c r="B1" s="205"/>
      <c r="C1" s="205"/>
      <c r="D1" s="205"/>
      <c r="E1" s="205"/>
    </row>
    <row r="2" spans="1:5" x14ac:dyDescent="0.2">
      <c r="A2" s="188" t="s">
        <v>58</v>
      </c>
      <c r="B2" s="188"/>
      <c r="C2" s="188"/>
      <c r="D2" s="188"/>
      <c r="E2" s="188"/>
    </row>
    <row r="3" spans="1:5" x14ac:dyDescent="0.2">
      <c r="A3" s="188" t="s">
        <v>168</v>
      </c>
      <c r="B3" s="188"/>
      <c r="C3" s="188"/>
      <c r="D3" s="188"/>
      <c r="E3" s="188"/>
    </row>
    <row r="4" spans="1:5" x14ac:dyDescent="0.2">
      <c r="A4" s="188" t="s">
        <v>113</v>
      </c>
      <c r="B4" s="188"/>
      <c r="C4" s="188"/>
      <c r="D4" s="188"/>
      <c r="E4" s="188"/>
    </row>
    <row r="8" spans="1:5" ht="15.95" customHeight="1" x14ac:dyDescent="0.2">
      <c r="A8" s="201" t="s">
        <v>33</v>
      </c>
      <c r="B8" s="202" t="s">
        <v>54</v>
      </c>
      <c r="C8" s="203"/>
      <c r="D8" s="203"/>
      <c r="E8" s="204"/>
    </row>
    <row r="9" spans="1:5" ht="15.95" customHeight="1" x14ac:dyDescent="0.2">
      <c r="A9" s="201"/>
      <c r="B9" s="202">
        <v>2018</v>
      </c>
      <c r="C9" s="204"/>
      <c r="D9" s="202">
        <v>2019</v>
      </c>
      <c r="E9" s="204"/>
    </row>
    <row r="10" spans="1:5" ht="15.95" customHeight="1" x14ac:dyDescent="0.2">
      <c r="A10" s="48" t="s">
        <v>90</v>
      </c>
      <c r="B10" s="47">
        <v>1</v>
      </c>
      <c r="C10" s="183">
        <v>2069874920.9700003</v>
      </c>
      <c r="D10" s="47">
        <v>1</v>
      </c>
      <c r="E10" s="182">
        <v>2950785425.7600002</v>
      </c>
    </row>
    <row r="11" spans="1:5" ht="15.95" customHeight="1" x14ac:dyDescent="0.2">
      <c r="A11" s="51" t="s">
        <v>116</v>
      </c>
      <c r="B11" s="47">
        <v>2</v>
      </c>
      <c r="C11" s="183">
        <v>1288868380.5599999</v>
      </c>
      <c r="D11" s="47">
        <v>2</v>
      </c>
      <c r="E11" s="182">
        <v>1704595921.3199999</v>
      </c>
    </row>
    <row r="12" spans="1:5" ht="15.95" customHeight="1" x14ac:dyDescent="0.2">
      <c r="A12" s="51" t="s">
        <v>122</v>
      </c>
      <c r="B12" s="47">
        <v>3</v>
      </c>
      <c r="C12" s="183">
        <v>1168064188.7</v>
      </c>
      <c r="D12" s="47">
        <v>3</v>
      </c>
      <c r="E12" s="182">
        <v>1283712457.8499999</v>
      </c>
    </row>
    <row r="13" spans="1:5" ht="15.95" customHeight="1" x14ac:dyDescent="0.2">
      <c r="A13" s="51" t="s">
        <v>99</v>
      </c>
      <c r="B13" s="47">
        <v>4</v>
      </c>
      <c r="C13" s="183">
        <v>954728505.08999991</v>
      </c>
      <c r="D13" s="47">
        <v>4</v>
      </c>
      <c r="E13" s="182">
        <v>1087934643.5899999</v>
      </c>
    </row>
    <row r="14" spans="1:5" ht="15.95" customHeight="1" x14ac:dyDescent="0.2">
      <c r="A14" s="51" t="s">
        <v>91</v>
      </c>
      <c r="B14" s="47">
        <v>5</v>
      </c>
      <c r="C14" s="183">
        <v>614607989.38</v>
      </c>
      <c r="D14" s="47">
        <v>5</v>
      </c>
      <c r="E14" s="182">
        <v>740995748.84000003</v>
      </c>
    </row>
    <row r="15" spans="1:5" ht="15.95" customHeight="1" x14ac:dyDescent="0.2">
      <c r="A15" s="51" t="s">
        <v>96</v>
      </c>
      <c r="B15" s="47">
        <v>6</v>
      </c>
      <c r="C15" s="183">
        <v>612322137.75999999</v>
      </c>
      <c r="D15" s="47">
        <v>6</v>
      </c>
      <c r="E15" s="182">
        <v>740579604.36000001</v>
      </c>
    </row>
    <row r="16" spans="1:5" ht="15.95" customHeight="1" x14ac:dyDescent="0.2">
      <c r="A16" s="51" t="s">
        <v>95</v>
      </c>
      <c r="B16" s="47">
        <v>7</v>
      </c>
      <c r="C16" s="183">
        <v>354613556.76000005</v>
      </c>
      <c r="D16" s="47">
        <v>7</v>
      </c>
      <c r="E16" s="182">
        <v>349671187.13999999</v>
      </c>
    </row>
    <row r="17" spans="1:5" ht="15.95" customHeight="1" x14ac:dyDescent="0.2">
      <c r="A17" s="51" t="s">
        <v>79</v>
      </c>
      <c r="B17" s="47">
        <v>9</v>
      </c>
      <c r="C17" s="183">
        <v>210127535.14000002</v>
      </c>
      <c r="D17" s="47">
        <v>8</v>
      </c>
      <c r="E17" s="182">
        <v>233734305.07999998</v>
      </c>
    </row>
    <row r="18" spans="1:5" ht="15.95" customHeight="1" x14ac:dyDescent="0.2">
      <c r="A18" s="51" t="s">
        <v>89</v>
      </c>
      <c r="B18" s="83">
        <v>8</v>
      </c>
      <c r="C18" s="184">
        <v>235719188.24000001</v>
      </c>
      <c r="D18" s="47">
        <v>9</v>
      </c>
      <c r="E18" s="182">
        <v>233595842.94</v>
      </c>
    </row>
    <row r="19" spans="1:5" ht="15.95" customHeight="1" x14ac:dyDescent="0.2">
      <c r="A19" s="51" t="s">
        <v>93</v>
      </c>
      <c r="B19" s="83">
        <v>10</v>
      </c>
      <c r="C19" s="184">
        <v>174309735.31</v>
      </c>
      <c r="D19" s="47">
        <v>10</v>
      </c>
      <c r="E19" s="182">
        <v>184633206.06999999</v>
      </c>
    </row>
    <row r="20" spans="1:5" x14ac:dyDescent="0.2">
      <c r="A20" s="81" t="s">
        <v>97</v>
      </c>
    </row>
    <row r="53" spans="1:5" ht="18" x14ac:dyDescent="0.25">
      <c r="A53" s="205" t="s">
        <v>41</v>
      </c>
      <c r="B53" s="205"/>
      <c r="C53" s="205"/>
      <c r="D53" s="205"/>
      <c r="E53" s="205"/>
    </row>
    <row r="54" spans="1:5" x14ac:dyDescent="0.2">
      <c r="A54" s="188" t="s">
        <v>58</v>
      </c>
      <c r="B54" s="188"/>
      <c r="C54" s="188"/>
      <c r="D54" s="188"/>
      <c r="E54" s="188"/>
    </row>
    <row r="55" spans="1:5" x14ac:dyDescent="0.2">
      <c r="A55" s="188" t="s">
        <v>169</v>
      </c>
      <c r="B55" s="188"/>
      <c r="C55" s="188"/>
      <c r="D55" s="188"/>
      <c r="E55" s="188"/>
    </row>
    <row r="56" spans="1:5" x14ac:dyDescent="0.2">
      <c r="A56" s="188" t="s">
        <v>113</v>
      </c>
      <c r="B56" s="188"/>
      <c r="C56" s="188"/>
      <c r="D56" s="188"/>
      <c r="E56" s="188"/>
    </row>
    <row r="60" spans="1:5" ht="15.95" customHeight="1" x14ac:dyDescent="0.2">
      <c r="A60" s="201" t="s">
        <v>33</v>
      </c>
      <c r="B60" s="202" t="s">
        <v>54</v>
      </c>
      <c r="C60" s="203"/>
      <c r="D60" s="203"/>
      <c r="E60" s="204"/>
    </row>
    <row r="61" spans="1:5" ht="15.95" customHeight="1" x14ac:dyDescent="0.2">
      <c r="A61" s="201"/>
      <c r="B61" s="202">
        <v>2018</v>
      </c>
      <c r="C61" s="204"/>
      <c r="D61" s="202">
        <v>2019</v>
      </c>
      <c r="E61" s="204"/>
    </row>
    <row r="62" spans="1:5" ht="15.95" customHeight="1" x14ac:dyDescent="0.2">
      <c r="A62" s="103" t="s">
        <v>90</v>
      </c>
      <c r="B62" s="47">
        <v>1</v>
      </c>
      <c r="C62" s="183">
        <v>852933145.3900001</v>
      </c>
      <c r="D62" s="47">
        <v>1</v>
      </c>
      <c r="E62" s="182">
        <v>1235194187.6700001</v>
      </c>
    </row>
    <row r="63" spans="1:5" ht="15.95" customHeight="1" x14ac:dyDescent="0.2">
      <c r="A63" s="52" t="s">
        <v>116</v>
      </c>
      <c r="B63" s="47">
        <v>3</v>
      </c>
      <c r="C63" s="183">
        <v>631108634.75</v>
      </c>
      <c r="D63" s="47">
        <v>2</v>
      </c>
      <c r="E63" s="182">
        <v>842254172.70000005</v>
      </c>
    </row>
    <row r="64" spans="1:5" ht="15.95" customHeight="1" x14ac:dyDescent="0.2">
      <c r="A64" s="52" t="s">
        <v>122</v>
      </c>
      <c r="B64" s="47">
        <v>2</v>
      </c>
      <c r="C64" s="183">
        <v>647476588.6500001</v>
      </c>
      <c r="D64" s="47">
        <v>3</v>
      </c>
      <c r="E64" s="182">
        <v>617239262.91999996</v>
      </c>
    </row>
    <row r="65" spans="1:5" ht="15.95" customHeight="1" x14ac:dyDescent="0.2">
      <c r="A65" s="52" t="s">
        <v>99</v>
      </c>
      <c r="B65" s="47">
        <v>4</v>
      </c>
      <c r="C65" s="183">
        <v>510133248</v>
      </c>
      <c r="D65" s="47">
        <v>4</v>
      </c>
      <c r="E65" s="182">
        <v>545514128.65999997</v>
      </c>
    </row>
    <row r="66" spans="1:5" ht="15.95" customHeight="1" x14ac:dyDescent="0.2">
      <c r="A66" s="52" t="s">
        <v>96</v>
      </c>
      <c r="B66" s="47">
        <v>5</v>
      </c>
      <c r="C66" s="183">
        <v>314876638.48999995</v>
      </c>
      <c r="D66" s="47">
        <v>5</v>
      </c>
      <c r="E66" s="182">
        <v>398650785.51999998</v>
      </c>
    </row>
    <row r="67" spans="1:5" ht="15.95" customHeight="1" x14ac:dyDescent="0.2">
      <c r="A67" s="52" t="s">
        <v>91</v>
      </c>
      <c r="B67" s="47">
        <v>6</v>
      </c>
      <c r="C67" s="183">
        <v>308058993.45000005</v>
      </c>
      <c r="D67" s="47">
        <v>6</v>
      </c>
      <c r="E67" s="182">
        <v>350554851.36000001</v>
      </c>
    </row>
    <row r="68" spans="1:5" ht="15.95" customHeight="1" x14ac:dyDescent="0.2">
      <c r="A68" s="52" t="s">
        <v>95</v>
      </c>
      <c r="B68" s="47">
        <v>7</v>
      </c>
      <c r="C68" s="183">
        <v>188875935.49000001</v>
      </c>
      <c r="D68" s="47">
        <v>7</v>
      </c>
      <c r="E68" s="182">
        <v>182479190.46000001</v>
      </c>
    </row>
    <row r="69" spans="1:5" ht="15.95" customHeight="1" x14ac:dyDescent="0.2">
      <c r="A69" s="52" t="s">
        <v>79</v>
      </c>
      <c r="B69" s="47">
        <v>9</v>
      </c>
      <c r="C69" s="183">
        <v>105760538.43000001</v>
      </c>
      <c r="D69" s="47">
        <v>8</v>
      </c>
      <c r="E69" s="182">
        <v>113912285.3</v>
      </c>
    </row>
    <row r="70" spans="1:5" ht="15.95" customHeight="1" x14ac:dyDescent="0.2">
      <c r="A70" s="52" t="s">
        <v>89</v>
      </c>
      <c r="B70" s="83">
        <v>8</v>
      </c>
      <c r="C70" s="184">
        <v>116381062.97999999</v>
      </c>
      <c r="D70" s="47">
        <v>9</v>
      </c>
      <c r="E70" s="182">
        <v>110156629.34</v>
      </c>
    </row>
    <row r="71" spans="1:5" ht="15.95" customHeight="1" x14ac:dyDescent="0.2">
      <c r="A71" s="52" t="s">
        <v>93</v>
      </c>
      <c r="B71" s="83">
        <v>10</v>
      </c>
      <c r="C71" s="184">
        <v>80449804.219999999</v>
      </c>
      <c r="D71" s="47">
        <v>10</v>
      </c>
      <c r="E71" s="182">
        <v>86662575.859999999</v>
      </c>
    </row>
    <row r="72" spans="1:5" x14ac:dyDescent="0.2">
      <c r="A72" s="81" t="s">
        <v>97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horizontalCentered="1"/>
  <pageMargins left="0.82677165354330717" right="0.43307086614173229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2" sqref="N2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x14ac:dyDescent="0.2">
      <c r="A2" s="188" t="s">
        <v>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">
      <c r="A3" s="188" t="s">
        <v>157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6" spans="1:13" ht="15.75" x14ac:dyDescent="0.25">
      <c r="A6" s="201" t="s">
        <v>65</v>
      </c>
      <c r="B6" s="201" t="s">
        <v>0</v>
      </c>
      <c r="C6" s="206" t="s">
        <v>66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3" ht="38.25" x14ac:dyDescent="0.2">
      <c r="A7" s="201"/>
      <c r="B7" s="201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">
      <c r="A9" s="62" t="s">
        <v>1</v>
      </c>
      <c r="B9" s="87">
        <f>SUM(C9:M9)</f>
        <v>5031053172.5199986</v>
      </c>
      <c r="C9" s="48">
        <f>'P.N.C. x Comp. x Ramos'!D138</f>
        <v>23617115.309999999</v>
      </c>
      <c r="D9" s="48">
        <f>'P.N.C. x Comp. x Ramos'!E138</f>
        <v>781125531.65000021</v>
      </c>
      <c r="E9" s="48">
        <f>'P.N.C. x Comp. x Ramos'!F138</f>
        <v>1361801078.2999997</v>
      </c>
      <c r="F9" s="48">
        <f>'P.N.C. x Comp. x Ramos'!G138</f>
        <v>46088902.579999998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92354566.949999988</v>
      </c>
      <c r="M9" s="48">
        <f>'P.N.C. x Comp. x Ramos'!N138</f>
        <v>255085927.91</v>
      </c>
    </row>
    <row r="10" spans="1:13" x14ac:dyDescent="0.2">
      <c r="A10" s="62" t="s">
        <v>2</v>
      </c>
      <c r="B10" s="87">
        <f>SUM(C10:M10)</f>
        <v>0</v>
      </c>
      <c r="C10" s="48">
        <f>'P.N.C. x Comp. x Ramos'!D203</f>
        <v>0</v>
      </c>
      <c r="D10" s="48">
        <f>'P.N.C. x Comp. x Ramos'!E203</f>
        <v>0</v>
      </c>
      <c r="E10" s="48">
        <f>'P.N.C. x Comp. x Ramos'!F203</f>
        <v>0</v>
      </c>
      <c r="F10" s="48">
        <f>'P.N.C. x Comp. x Ramos'!G203</f>
        <v>0</v>
      </c>
      <c r="G10" s="48">
        <f>'P.N.C. x Comp. x Ramos'!H203</f>
        <v>0</v>
      </c>
      <c r="H10" s="48">
        <f>'P.N.C. x Comp. x Ramos'!I203</f>
        <v>0</v>
      </c>
      <c r="I10" s="48">
        <f>'P.N.C. x Comp. x Ramos'!J203</f>
        <v>0</v>
      </c>
      <c r="J10" s="48">
        <f>'P.N.C. x Comp. x Ramos'!K203</f>
        <v>0</v>
      </c>
      <c r="K10" s="48">
        <f>'P.N.C. x Comp. x Ramos'!L203</f>
        <v>0</v>
      </c>
      <c r="L10" s="48">
        <f>'P.N.C. x Comp. x Ramos'!M203</f>
        <v>0</v>
      </c>
      <c r="M10" s="48">
        <f>'P.N.C. x Comp. x Ramos'!N203</f>
        <v>0</v>
      </c>
    </row>
    <row r="11" spans="1:13" x14ac:dyDescent="0.2">
      <c r="A11" s="62" t="s">
        <v>69</v>
      </c>
      <c r="B11" s="87">
        <f>SUM(B8:B10)</f>
        <v>10668997508.949999</v>
      </c>
      <c r="C11" s="87">
        <f>SUM(C8:C10)</f>
        <v>50988006.49000001</v>
      </c>
      <c r="D11" s="87">
        <f t="shared" ref="D11:M11" si="0">SUM(D8:D10)</f>
        <v>1511568354.8800006</v>
      </c>
      <c r="E11" s="87">
        <f t="shared" si="0"/>
        <v>2754605484.1899996</v>
      </c>
      <c r="F11" s="87">
        <f t="shared" si="0"/>
        <v>101304758.69</v>
      </c>
      <c r="G11" s="87">
        <f t="shared" si="0"/>
        <v>2596651627.7700005</v>
      </c>
      <c r="H11" s="87">
        <f t="shared" si="0"/>
        <v>44871026.640000001</v>
      </c>
      <c r="I11" s="87">
        <f t="shared" si="0"/>
        <v>107783282.59999999</v>
      </c>
      <c r="J11" s="87">
        <f t="shared" si="0"/>
        <v>2688819318.0599995</v>
      </c>
      <c r="K11" s="87">
        <f t="shared" si="0"/>
        <v>39549549.380000003</v>
      </c>
      <c r="L11" s="87">
        <f t="shared" si="0"/>
        <v>329353787.61000001</v>
      </c>
      <c r="M11" s="87">
        <f t="shared" si="0"/>
        <v>443502312.63999999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0</v>
      </c>
      <c r="C16" s="87">
        <f t="shared" si="1"/>
        <v>0</v>
      </c>
      <c r="D16" s="87">
        <f t="shared" si="1"/>
        <v>0</v>
      </c>
      <c r="E16" s="87">
        <f t="shared" si="1"/>
        <v>0</v>
      </c>
      <c r="F16" s="87">
        <f t="shared" si="1"/>
        <v>0</v>
      </c>
      <c r="G16" s="87">
        <f t="shared" si="1"/>
        <v>0</v>
      </c>
      <c r="H16" s="87">
        <f t="shared" si="1"/>
        <v>0</v>
      </c>
      <c r="I16" s="87">
        <f t="shared" si="1"/>
        <v>0</v>
      </c>
      <c r="J16" s="87">
        <f t="shared" si="1"/>
        <v>0</v>
      </c>
      <c r="K16" s="87">
        <f t="shared" si="1"/>
        <v>0</v>
      </c>
      <c r="L16" s="87">
        <f t="shared" si="1"/>
        <v>0</v>
      </c>
      <c r="M16" s="87">
        <f t="shared" si="1"/>
        <v>0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10668997508.949999</v>
      </c>
      <c r="C28" s="56">
        <f t="shared" ref="C28:M28" si="4">C11+C16+C21+C26</f>
        <v>50988006.49000001</v>
      </c>
      <c r="D28" s="56">
        <f t="shared" si="4"/>
        <v>1511568354.8800006</v>
      </c>
      <c r="E28" s="56">
        <f t="shared" si="4"/>
        <v>2754605484.1899996</v>
      </c>
      <c r="F28" s="56">
        <f t="shared" si="4"/>
        <v>101304758.69</v>
      </c>
      <c r="G28" s="56">
        <f t="shared" si="4"/>
        <v>2596651627.7700005</v>
      </c>
      <c r="H28" s="56">
        <f t="shared" si="4"/>
        <v>44871026.640000001</v>
      </c>
      <c r="I28" s="56">
        <f t="shared" si="4"/>
        <v>107783282.59999999</v>
      </c>
      <c r="J28" s="56">
        <f t="shared" si="4"/>
        <v>2688819318.0599995</v>
      </c>
      <c r="K28" s="56">
        <f t="shared" si="4"/>
        <v>39549549.380000003</v>
      </c>
      <c r="L28" s="56">
        <f t="shared" si="4"/>
        <v>329353787.61000001</v>
      </c>
      <c r="M28" s="56">
        <f t="shared" si="4"/>
        <v>443502312.63999999</v>
      </c>
    </row>
    <row r="29" spans="1:13" x14ac:dyDescent="0.2">
      <c r="A29" s="89" t="s">
        <v>55</v>
      </c>
      <c r="B29" s="90">
        <f>SUM(C29:M29)</f>
        <v>100.00000000000001</v>
      </c>
      <c r="C29" s="90">
        <f>C28/B28*100</f>
        <v>0.4779081300490251</v>
      </c>
      <c r="D29" s="90">
        <f>D28/B28*100</f>
        <v>14.167857416893925</v>
      </c>
      <c r="E29" s="90">
        <f>E28/B28*100</f>
        <v>25.818784584767396</v>
      </c>
      <c r="F29" s="90">
        <f>F28/B28*100</f>
        <v>0.94952462595494602</v>
      </c>
      <c r="G29" s="90">
        <f>G28/B28*100</f>
        <v>24.338290693120172</v>
      </c>
      <c r="H29" s="90">
        <f>H28/B28*100</f>
        <v>0.42057397241267169</v>
      </c>
      <c r="I29" s="90">
        <f>I28/B28*100</f>
        <v>1.0102475186593947</v>
      </c>
      <c r="J29" s="90">
        <f>J28/B28*100</f>
        <v>25.202174016859647</v>
      </c>
      <c r="K29" s="90">
        <f>K28/B28*100</f>
        <v>0.3706960222534752</v>
      </c>
      <c r="L29" s="90">
        <f>L28/B28*100</f>
        <v>3.087017194761851</v>
      </c>
      <c r="M29" s="90">
        <f>M28/B28*100</f>
        <v>4.1569258242675113</v>
      </c>
    </row>
    <row r="30" spans="1:13" x14ac:dyDescent="0.2">
      <c r="A30" s="81" t="s">
        <v>97</v>
      </c>
    </row>
    <row r="31" spans="1:13" x14ac:dyDescent="0.2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4960629921259843" right="0.35433070866141736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G5" sqref="G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x14ac:dyDescent="0.2">
      <c r="A2" s="188" t="s">
        <v>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188" t="s">
        <v>157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x14ac:dyDescent="0.2">
      <c r="A4" s="188" t="s">
        <v>113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19" x14ac:dyDescent="0.2">
      <c r="D5" s="91"/>
      <c r="E5" s="91"/>
      <c r="F5" s="91"/>
    </row>
    <row r="6" spans="1:19" ht="15.75" x14ac:dyDescent="0.25">
      <c r="A6" s="211" t="s">
        <v>33</v>
      </c>
      <c r="B6" s="206" t="s">
        <v>65</v>
      </c>
      <c r="C6" s="206"/>
      <c r="D6" s="206"/>
      <c r="E6" s="210" t="s">
        <v>73</v>
      </c>
      <c r="F6" s="206" t="s">
        <v>65</v>
      </c>
      <c r="G6" s="206"/>
      <c r="H6" s="206"/>
      <c r="I6" s="210" t="s">
        <v>74</v>
      </c>
      <c r="J6" s="206" t="s">
        <v>65</v>
      </c>
      <c r="K6" s="206"/>
      <c r="L6" s="206"/>
      <c r="M6" s="210" t="s">
        <v>75</v>
      </c>
      <c r="N6" s="206" t="s">
        <v>65</v>
      </c>
      <c r="O6" s="206"/>
      <c r="P6" s="206"/>
      <c r="Q6" s="210" t="s">
        <v>76</v>
      </c>
      <c r="R6" s="207" t="s">
        <v>77</v>
      </c>
      <c r="S6" s="208" t="s">
        <v>62</v>
      </c>
    </row>
    <row r="7" spans="1:19" ht="14.25" customHeight="1" x14ac:dyDescent="0.2">
      <c r="A7" s="211"/>
      <c r="B7" s="85" t="s">
        <v>23</v>
      </c>
      <c r="C7" s="85" t="s">
        <v>1</v>
      </c>
      <c r="D7" s="85" t="s">
        <v>2</v>
      </c>
      <c r="E7" s="210"/>
      <c r="F7" s="85" t="s">
        <v>3</v>
      </c>
      <c r="G7" s="85" t="s">
        <v>4</v>
      </c>
      <c r="H7" s="85" t="s">
        <v>5</v>
      </c>
      <c r="I7" s="210"/>
      <c r="J7" s="85" t="s">
        <v>6</v>
      </c>
      <c r="K7" s="85" t="s">
        <v>7</v>
      </c>
      <c r="L7" s="85" t="s">
        <v>8</v>
      </c>
      <c r="M7" s="210"/>
      <c r="N7" s="85" t="s">
        <v>9</v>
      </c>
      <c r="O7" s="85" t="s">
        <v>10</v>
      </c>
      <c r="P7" s="85" t="s">
        <v>11</v>
      </c>
      <c r="Q7" s="210"/>
      <c r="R7" s="207"/>
      <c r="S7" s="209"/>
    </row>
    <row r="8" spans="1:19" ht="14.1" customHeight="1" x14ac:dyDescent="0.2">
      <c r="A8" s="103" t="s">
        <v>90</v>
      </c>
      <c r="B8" s="49">
        <v>1715591238.0900002</v>
      </c>
      <c r="C8" s="49">
        <v>1235194187.6699998</v>
      </c>
      <c r="D8" s="49">
        <v>0</v>
      </c>
      <c r="E8" s="87">
        <f t="shared" ref="E8:E45" si="0">SUM(B8:D8)</f>
        <v>2950785425.7600002</v>
      </c>
      <c r="F8" s="49">
        <v>0</v>
      </c>
      <c r="G8" s="49">
        <v>0</v>
      </c>
      <c r="H8" s="49">
        <v>0</v>
      </c>
      <c r="I8" s="87">
        <f t="shared" ref="I8:I45" si="1">SUM(F8:H8)</f>
        <v>0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2950785425.7600002</v>
      </c>
      <c r="S8" s="167">
        <f>R8/R46*100</f>
        <v>27.657569732157562</v>
      </c>
    </row>
    <row r="9" spans="1:19" ht="14.1" customHeight="1" x14ac:dyDescent="0.2">
      <c r="A9" s="52" t="s">
        <v>116</v>
      </c>
      <c r="B9" s="49">
        <v>862341748.62</v>
      </c>
      <c r="C9" s="49">
        <v>842254172.70000005</v>
      </c>
      <c r="D9" s="49">
        <v>0</v>
      </c>
      <c r="E9" s="87">
        <f t="shared" si="0"/>
        <v>1704595921.3200002</v>
      </c>
      <c r="F9" s="49">
        <v>0</v>
      </c>
      <c r="G9" s="49">
        <v>0</v>
      </c>
      <c r="H9" s="49">
        <v>0</v>
      </c>
      <c r="I9" s="87">
        <f t="shared" si="1"/>
        <v>0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1704595921.3200002</v>
      </c>
      <c r="S9" s="167">
        <f>R9/R46*100</f>
        <v>15.977095503959484</v>
      </c>
    </row>
    <row r="10" spans="1:19" ht="14.1" customHeight="1" x14ac:dyDescent="0.2">
      <c r="A10" s="52" t="s">
        <v>122</v>
      </c>
      <c r="B10" s="49">
        <v>666473194.92999995</v>
      </c>
      <c r="C10" s="49">
        <v>617239262.92000008</v>
      </c>
      <c r="D10" s="49">
        <v>0</v>
      </c>
      <c r="E10" s="87">
        <f t="shared" si="0"/>
        <v>1283712457.8499999</v>
      </c>
      <c r="F10" s="49">
        <v>0</v>
      </c>
      <c r="G10" s="49">
        <v>0</v>
      </c>
      <c r="H10" s="49">
        <v>0</v>
      </c>
      <c r="I10" s="87">
        <f t="shared" si="1"/>
        <v>0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1283712457.8499999</v>
      </c>
      <c r="S10" s="167">
        <f>R10/R46*100</f>
        <v>12.032175063993781</v>
      </c>
    </row>
    <row r="11" spans="1:19" ht="14.1" customHeight="1" x14ac:dyDescent="0.2">
      <c r="A11" s="52" t="s">
        <v>99</v>
      </c>
      <c r="B11" s="49">
        <v>542420514.92999995</v>
      </c>
      <c r="C11" s="49">
        <v>545514128.66000009</v>
      </c>
      <c r="D11" s="49">
        <v>0</v>
      </c>
      <c r="E11" s="87">
        <f t="shared" si="0"/>
        <v>1087934643.5900002</v>
      </c>
      <c r="F11" s="49">
        <v>0</v>
      </c>
      <c r="G11" s="49">
        <v>0</v>
      </c>
      <c r="H11" s="49">
        <v>0</v>
      </c>
      <c r="I11" s="87">
        <f t="shared" si="1"/>
        <v>0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1087934643.5900002</v>
      </c>
      <c r="S11" s="167">
        <f>R11/R46*100</f>
        <v>10.197159036520105</v>
      </c>
    </row>
    <row r="12" spans="1:19" ht="14.1" customHeight="1" x14ac:dyDescent="0.2">
      <c r="A12" s="52" t="s">
        <v>91</v>
      </c>
      <c r="B12" s="49">
        <v>390440897.48000002</v>
      </c>
      <c r="C12" s="49">
        <v>350554851.36000001</v>
      </c>
      <c r="D12" s="49">
        <v>0</v>
      </c>
      <c r="E12" s="87">
        <f t="shared" si="0"/>
        <v>740995748.84000003</v>
      </c>
      <c r="F12" s="49">
        <v>0</v>
      </c>
      <c r="G12" s="49">
        <v>0</v>
      </c>
      <c r="H12" s="49">
        <v>0</v>
      </c>
      <c r="I12" s="87">
        <f t="shared" si="1"/>
        <v>0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740995748.84000003</v>
      </c>
      <c r="S12" s="167">
        <f>R12/R46*100</f>
        <v>6.9453174791576613</v>
      </c>
    </row>
    <row r="13" spans="1:19" ht="14.1" customHeight="1" x14ac:dyDescent="0.2">
      <c r="A13" s="52" t="s">
        <v>96</v>
      </c>
      <c r="B13" s="49">
        <v>341928818.83999997</v>
      </c>
      <c r="C13" s="49">
        <v>398650785.51999998</v>
      </c>
      <c r="D13" s="49">
        <v>0</v>
      </c>
      <c r="E13" s="87">
        <f t="shared" si="0"/>
        <v>740579604.3599999</v>
      </c>
      <c r="F13" s="49">
        <v>0</v>
      </c>
      <c r="G13" s="49">
        <v>0</v>
      </c>
      <c r="H13" s="49">
        <v>0</v>
      </c>
      <c r="I13" s="87">
        <f t="shared" si="1"/>
        <v>0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740579604.3599999</v>
      </c>
      <c r="S13" s="167">
        <f>R13/R46*100</f>
        <v>6.9414169769816043</v>
      </c>
    </row>
    <row r="14" spans="1:19" ht="14.1" customHeight="1" x14ac:dyDescent="0.2">
      <c r="A14" s="52" t="s">
        <v>95</v>
      </c>
      <c r="B14" s="49">
        <v>167191996.68000001</v>
      </c>
      <c r="C14" s="49">
        <v>182479190.46000001</v>
      </c>
      <c r="D14" s="49">
        <v>0</v>
      </c>
      <c r="E14" s="87">
        <f t="shared" si="0"/>
        <v>349671187.13999999</v>
      </c>
      <c r="F14" s="49">
        <v>0</v>
      </c>
      <c r="G14" s="49">
        <v>0</v>
      </c>
      <c r="H14" s="49">
        <v>0</v>
      </c>
      <c r="I14" s="87">
        <f t="shared" si="1"/>
        <v>0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349671187.13999999</v>
      </c>
      <c r="S14" s="167">
        <f>R14/R46*100</f>
        <v>3.2774512023896154</v>
      </c>
    </row>
    <row r="15" spans="1:19" ht="14.1" customHeight="1" x14ac:dyDescent="0.2">
      <c r="A15" s="52" t="s">
        <v>79</v>
      </c>
      <c r="B15" s="49">
        <v>119822019.77999999</v>
      </c>
      <c r="C15" s="49">
        <v>113912285.29999998</v>
      </c>
      <c r="D15" s="49">
        <v>0</v>
      </c>
      <c r="E15" s="87">
        <f t="shared" si="0"/>
        <v>233734305.07999998</v>
      </c>
      <c r="F15" s="49">
        <v>0</v>
      </c>
      <c r="G15" s="49">
        <v>0</v>
      </c>
      <c r="H15" s="49">
        <v>0</v>
      </c>
      <c r="I15" s="87">
        <f t="shared" si="1"/>
        <v>0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233734305.07999998</v>
      </c>
      <c r="S15" s="167">
        <f>R15/R46*100</f>
        <v>2.1907803885409578</v>
      </c>
    </row>
    <row r="16" spans="1:19" ht="14.1" customHeight="1" x14ac:dyDescent="0.2">
      <c r="A16" s="52" t="s">
        <v>89</v>
      </c>
      <c r="B16" s="49">
        <v>123439213.60000001</v>
      </c>
      <c r="C16" s="49">
        <v>110156629.34</v>
      </c>
      <c r="D16" s="49">
        <v>0</v>
      </c>
      <c r="E16" s="87">
        <f t="shared" si="0"/>
        <v>233595842.94</v>
      </c>
      <c r="F16" s="49">
        <v>0</v>
      </c>
      <c r="G16" s="49">
        <v>0</v>
      </c>
      <c r="H16" s="49">
        <v>0</v>
      </c>
      <c r="I16" s="87">
        <f t="shared" si="1"/>
        <v>0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233595842.94</v>
      </c>
      <c r="S16" s="167">
        <f>R16/R46*100</f>
        <v>2.1894825895689007</v>
      </c>
    </row>
    <row r="17" spans="1:19" ht="14.1" customHeight="1" x14ac:dyDescent="0.2">
      <c r="A17" s="52" t="s">
        <v>93</v>
      </c>
      <c r="B17" s="49">
        <v>97970630.209999993</v>
      </c>
      <c r="C17" s="49">
        <v>86662575.860000014</v>
      </c>
      <c r="D17" s="49">
        <v>0</v>
      </c>
      <c r="E17" s="87">
        <f t="shared" si="0"/>
        <v>184633206.06999999</v>
      </c>
      <c r="F17" s="49">
        <v>0</v>
      </c>
      <c r="G17" s="49">
        <v>0</v>
      </c>
      <c r="H17" s="49">
        <v>0</v>
      </c>
      <c r="I17" s="87">
        <f t="shared" si="1"/>
        <v>0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184633206.06999999</v>
      </c>
      <c r="S17" s="167">
        <f>R17/R46*100</f>
        <v>1.7305581514581385</v>
      </c>
    </row>
    <row r="18" spans="1:19" ht="14.1" customHeight="1" x14ac:dyDescent="0.2">
      <c r="A18" s="52" t="s">
        <v>78</v>
      </c>
      <c r="B18" s="49">
        <v>99446085.950000003</v>
      </c>
      <c r="C18" s="49">
        <v>78097271.470000014</v>
      </c>
      <c r="D18" s="49">
        <v>0</v>
      </c>
      <c r="E18" s="87">
        <f t="shared" si="0"/>
        <v>177543357.42000002</v>
      </c>
      <c r="F18" s="49">
        <v>0</v>
      </c>
      <c r="G18" s="49">
        <v>0</v>
      </c>
      <c r="H18" s="49">
        <v>0</v>
      </c>
      <c r="I18" s="87">
        <f t="shared" si="1"/>
        <v>0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177543357.42000002</v>
      </c>
      <c r="S18" s="167">
        <f>R18/R46*100</f>
        <v>1.66410534139747</v>
      </c>
    </row>
    <row r="19" spans="1:19" ht="14.1" customHeight="1" x14ac:dyDescent="0.2">
      <c r="A19" s="52" t="s">
        <v>101</v>
      </c>
      <c r="B19" s="49">
        <v>68026459.540000007</v>
      </c>
      <c r="C19" s="49">
        <v>48815083.940000005</v>
      </c>
      <c r="D19" s="49">
        <v>0</v>
      </c>
      <c r="E19" s="87">
        <f t="shared" si="0"/>
        <v>116841543.48000002</v>
      </c>
      <c r="F19" s="49">
        <v>0</v>
      </c>
      <c r="G19" s="49">
        <v>0</v>
      </c>
      <c r="H19" s="49">
        <v>0</v>
      </c>
      <c r="I19" s="87">
        <f t="shared" si="1"/>
        <v>0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116841543.48000002</v>
      </c>
      <c r="S19" s="167">
        <f>R19/R46*100</f>
        <v>1.0951501617840294</v>
      </c>
    </row>
    <row r="20" spans="1:19" ht="14.1" customHeight="1" x14ac:dyDescent="0.2">
      <c r="A20" s="52" t="s">
        <v>107</v>
      </c>
      <c r="B20" s="49">
        <v>63508037.410000004</v>
      </c>
      <c r="C20" s="49">
        <v>52427934.739999995</v>
      </c>
      <c r="D20" s="49">
        <v>0</v>
      </c>
      <c r="E20" s="87">
        <f t="shared" si="0"/>
        <v>115935972.15000001</v>
      </c>
      <c r="F20" s="49">
        <v>0</v>
      </c>
      <c r="G20" s="49">
        <v>0</v>
      </c>
      <c r="H20" s="49">
        <v>0</v>
      </c>
      <c r="I20" s="87">
        <f t="shared" si="1"/>
        <v>0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115935972.15000001</v>
      </c>
      <c r="S20" s="167">
        <f>R20/R46*100</f>
        <v>1.0866622853060346</v>
      </c>
    </row>
    <row r="21" spans="1:19" ht="14.1" customHeight="1" x14ac:dyDescent="0.2">
      <c r="A21" s="52" t="s">
        <v>80</v>
      </c>
      <c r="B21" s="49">
        <v>37819327.890000001</v>
      </c>
      <c r="C21" s="49">
        <v>64752996.899999999</v>
      </c>
      <c r="D21" s="49">
        <v>0</v>
      </c>
      <c r="E21" s="87">
        <f t="shared" si="0"/>
        <v>102572324.78999999</v>
      </c>
      <c r="F21" s="49">
        <v>0</v>
      </c>
      <c r="G21" s="49">
        <v>0</v>
      </c>
      <c r="H21" s="49">
        <v>0</v>
      </c>
      <c r="I21" s="87">
        <f t="shared" si="1"/>
        <v>0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102572324.78999999</v>
      </c>
      <c r="S21" s="167">
        <f>R21/R46*100</f>
        <v>0.96140546198416643</v>
      </c>
    </row>
    <row r="22" spans="1:19" ht="14.1" customHeight="1" x14ac:dyDescent="0.2">
      <c r="A22" s="51" t="s">
        <v>115</v>
      </c>
      <c r="B22" s="49">
        <v>53360466.109999999</v>
      </c>
      <c r="C22" s="49">
        <v>46512458.18</v>
      </c>
      <c r="D22" s="49">
        <v>0</v>
      </c>
      <c r="E22" s="87">
        <f t="shared" si="0"/>
        <v>99872924.289999992</v>
      </c>
      <c r="F22" s="49">
        <v>0</v>
      </c>
      <c r="G22" s="49">
        <v>0</v>
      </c>
      <c r="H22" s="49">
        <v>0</v>
      </c>
      <c r="I22" s="87">
        <f t="shared" si="1"/>
        <v>0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99872924.289999992</v>
      </c>
      <c r="S22" s="167">
        <f>R22/R46*100</f>
        <v>0.93610411105840685</v>
      </c>
    </row>
    <row r="23" spans="1:19" ht="14.1" customHeight="1" x14ac:dyDescent="0.2">
      <c r="A23" s="52" t="s">
        <v>114</v>
      </c>
      <c r="B23" s="49">
        <v>37231550.729999997</v>
      </c>
      <c r="C23" s="49">
        <v>35732572.390000001</v>
      </c>
      <c r="D23" s="49">
        <v>0</v>
      </c>
      <c r="E23" s="87">
        <f t="shared" si="0"/>
        <v>72964123.120000005</v>
      </c>
      <c r="F23" s="49">
        <v>0</v>
      </c>
      <c r="G23" s="49">
        <v>0</v>
      </c>
      <c r="H23" s="49">
        <v>0</v>
      </c>
      <c r="I23" s="87">
        <f t="shared" si="1"/>
        <v>0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72964123.120000005</v>
      </c>
      <c r="S23" s="167">
        <f>R23/R46*100</f>
        <v>0.68388921319732154</v>
      </c>
    </row>
    <row r="24" spans="1:19" ht="14.1" customHeight="1" x14ac:dyDescent="0.2">
      <c r="A24" s="52" t="s">
        <v>81</v>
      </c>
      <c r="B24" s="49">
        <v>34713150.350000001</v>
      </c>
      <c r="C24" s="49">
        <v>33752516.370000005</v>
      </c>
      <c r="D24" s="49">
        <v>0</v>
      </c>
      <c r="E24" s="87">
        <f t="shared" si="0"/>
        <v>68465666.719999999</v>
      </c>
      <c r="F24" s="49">
        <v>0</v>
      </c>
      <c r="G24" s="49">
        <v>0</v>
      </c>
      <c r="H24" s="49">
        <v>0</v>
      </c>
      <c r="I24" s="87">
        <f t="shared" si="1"/>
        <v>0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68465666.719999999</v>
      </c>
      <c r="S24" s="167">
        <f>R24/R46*100</f>
        <v>0.64172539793514394</v>
      </c>
    </row>
    <row r="25" spans="1:19" ht="14.1" customHeight="1" x14ac:dyDescent="0.2">
      <c r="A25" s="52" t="s">
        <v>100</v>
      </c>
      <c r="B25" s="49">
        <v>35577066.149999999</v>
      </c>
      <c r="C25" s="49">
        <v>18163244.300000001</v>
      </c>
      <c r="D25" s="49">
        <v>0</v>
      </c>
      <c r="E25" s="87">
        <f t="shared" si="0"/>
        <v>53740310.450000003</v>
      </c>
      <c r="F25" s="49">
        <v>0</v>
      </c>
      <c r="G25" s="49">
        <v>0</v>
      </c>
      <c r="H25" s="49">
        <v>0</v>
      </c>
      <c r="I25" s="87">
        <f t="shared" si="1"/>
        <v>0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53740310.450000003</v>
      </c>
      <c r="S25" s="167">
        <f>R25/R46*100</f>
        <v>0.50370534255836474</v>
      </c>
    </row>
    <row r="26" spans="1:19" ht="14.1" customHeight="1" x14ac:dyDescent="0.2">
      <c r="A26" s="52" t="s">
        <v>83</v>
      </c>
      <c r="B26" s="49">
        <v>27693694.109999999</v>
      </c>
      <c r="C26" s="49">
        <v>25388077.780000001</v>
      </c>
      <c r="D26" s="49">
        <v>0</v>
      </c>
      <c r="E26" s="87">
        <f t="shared" si="0"/>
        <v>53081771.890000001</v>
      </c>
      <c r="F26" s="49">
        <v>0</v>
      </c>
      <c r="G26" s="49">
        <v>0</v>
      </c>
      <c r="H26" s="49">
        <v>0</v>
      </c>
      <c r="I26" s="87">
        <f t="shared" si="1"/>
        <v>0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53081771.890000001</v>
      </c>
      <c r="S26" s="167">
        <f>R26/R46*100</f>
        <v>0.49753289234036091</v>
      </c>
    </row>
    <row r="27" spans="1:19" ht="14.1" customHeight="1" x14ac:dyDescent="0.2">
      <c r="A27" s="51" t="s">
        <v>109</v>
      </c>
      <c r="B27" s="49">
        <v>32725593.469999999</v>
      </c>
      <c r="C27" s="49">
        <v>18856220.280000001</v>
      </c>
      <c r="D27" s="49">
        <v>0</v>
      </c>
      <c r="E27" s="87">
        <f t="shared" si="0"/>
        <v>51581813.75</v>
      </c>
      <c r="F27" s="49">
        <v>0</v>
      </c>
      <c r="G27" s="49">
        <v>0</v>
      </c>
      <c r="H27" s="49">
        <v>0</v>
      </c>
      <c r="I27" s="87">
        <f t="shared" si="1"/>
        <v>0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51581813.75</v>
      </c>
      <c r="S27" s="167">
        <f>R27/R46*100</f>
        <v>0.48347385690857159</v>
      </c>
    </row>
    <row r="28" spans="1:19" ht="14.1" customHeight="1" x14ac:dyDescent="0.2">
      <c r="A28" s="52" t="s">
        <v>110</v>
      </c>
      <c r="B28" s="49">
        <v>29346417.270000003</v>
      </c>
      <c r="C28" s="49">
        <v>19249154.469999999</v>
      </c>
      <c r="D28" s="49">
        <v>0</v>
      </c>
      <c r="E28" s="87">
        <f t="shared" si="0"/>
        <v>48595571.740000002</v>
      </c>
      <c r="F28" s="49">
        <v>0</v>
      </c>
      <c r="G28" s="49">
        <v>0</v>
      </c>
      <c r="H28" s="49">
        <v>0</v>
      </c>
      <c r="I28" s="87">
        <f t="shared" si="1"/>
        <v>0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48595571.740000002</v>
      </c>
      <c r="S28" s="167">
        <f>R28/R46*100</f>
        <v>0.45548395431936489</v>
      </c>
    </row>
    <row r="29" spans="1:19" ht="14.1" customHeight="1" x14ac:dyDescent="0.2">
      <c r="A29" s="52" t="s">
        <v>103</v>
      </c>
      <c r="B29" s="49">
        <v>15396968.1</v>
      </c>
      <c r="C29" s="49">
        <v>26920237.509999998</v>
      </c>
      <c r="D29" s="49">
        <v>0</v>
      </c>
      <c r="E29" s="87">
        <f t="shared" si="0"/>
        <v>42317205.609999999</v>
      </c>
      <c r="F29" s="49">
        <v>0</v>
      </c>
      <c r="G29" s="49">
        <v>0</v>
      </c>
      <c r="H29" s="49">
        <v>0</v>
      </c>
      <c r="I29" s="87">
        <f t="shared" si="1"/>
        <v>0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42317205.609999999</v>
      </c>
      <c r="S29" s="167">
        <f>R29/R46*100</f>
        <v>0.39663713085040059</v>
      </c>
    </row>
    <row r="30" spans="1:19" ht="14.1" customHeight="1" x14ac:dyDescent="0.2">
      <c r="A30" s="52" t="s">
        <v>119</v>
      </c>
      <c r="B30" s="49">
        <v>18294198.100000001</v>
      </c>
      <c r="C30" s="49">
        <v>17134779.359999999</v>
      </c>
      <c r="D30" s="49">
        <v>0</v>
      </c>
      <c r="E30" s="87">
        <f t="shared" si="0"/>
        <v>35428977.460000001</v>
      </c>
      <c r="F30" s="49">
        <v>0</v>
      </c>
      <c r="G30" s="49">
        <v>0</v>
      </c>
      <c r="H30" s="49">
        <v>0</v>
      </c>
      <c r="I30" s="87">
        <f t="shared" si="1"/>
        <v>0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35428977.460000001</v>
      </c>
      <c r="S30" s="167">
        <f>R30/R46*100</f>
        <v>0.33207410002935478</v>
      </c>
    </row>
    <row r="31" spans="1:19" ht="14.1" customHeight="1" x14ac:dyDescent="0.2">
      <c r="A31" s="52" t="s">
        <v>124</v>
      </c>
      <c r="B31" s="49">
        <v>16158976.290000001</v>
      </c>
      <c r="C31" s="49">
        <v>16546700.719999999</v>
      </c>
      <c r="D31" s="49">
        <v>0</v>
      </c>
      <c r="E31" s="87">
        <f t="shared" si="0"/>
        <v>32705677.009999998</v>
      </c>
      <c r="F31" s="49">
        <v>0</v>
      </c>
      <c r="G31" s="49">
        <v>0</v>
      </c>
      <c r="H31" s="49">
        <v>0</v>
      </c>
      <c r="I31" s="87">
        <f t="shared" si="1"/>
        <v>0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32705677.009999998</v>
      </c>
      <c r="S31" s="167">
        <f>R31/R46*100</f>
        <v>0.30654873602289134</v>
      </c>
    </row>
    <row r="32" spans="1:19" ht="14.1" customHeight="1" x14ac:dyDescent="0.2">
      <c r="A32" s="52" t="s">
        <v>118</v>
      </c>
      <c r="B32" s="49">
        <v>11353892.83</v>
      </c>
      <c r="C32" s="49">
        <v>11894794.82</v>
      </c>
      <c r="D32" s="49">
        <v>0</v>
      </c>
      <c r="E32" s="87">
        <f t="shared" si="0"/>
        <v>23248687.649999999</v>
      </c>
      <c r="F32" s="49">
        <v>0</v>
      </c>
      <c r="G32" s="49">
        <v>0</v>
      </c>
      <c r="H32" s="49">
        <v>0</v>
      </c>
      <c r="I32" s="87">
        <f t="shared" si="1"/>
        <v>0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23248687.649999999</v>
      </c>
      <c r="S32" s="167">
        <f>R32/R46*100</f>
        <v>0.21790883005171902</v>
      </c>
    </row>
    <row r="33" spans="1:19" ht="14.1" customHeight="1" x14ac:dyDescent="0.2">
      <c r="A33" s="52" t="s">
        <v>92</v>
      </c>
      <c r="B33" s="49">
        <v>7595933.2899999991</v>
      </c>
      <c r="C33" s="49">
        <v>14132703.209999999</v>
      </c>
      <c r="D33" s="49">
        <v>0</v>
      </c>
      <c r="E33" s="76">
        <f t="shared" si="0"/>
        <v>21728636.5</v>
      </c>
      <c r="F33" s="49">
        <v>0</v>
      </c>
      <c r="G33" s="49">
        <v>0</v>
      </c>
      <c r="H33" s="49">
        <v>0</v>
      </c>
      <c r="I33" s="87">
        <f t="shared" si="1"/>
        <v>0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21728636.5</v>
      </c>
      <c r="S33" s="167">
        <f>R33/R46*100</f>
        <v>0.20366146380456357</v>
      </c>
    </row>
    <row r="34" spans="1:19" ht="14.1" customHeight="1" x14ac:dyDescent="0.2">
      <c r="A34" s="52" t="s">
        <v>98</v>
      </c>
      <c r="B34" s="49">
        <v>9751353.1599999983</v>
      </c>
      <c r="C34" s="49">
        <v>8762750.7799999993</v>
      </c>
      <c r="D34" s="49">
        <v>0</v>
      </c>
      <c r="E34" s="87">
        <f t="shared" si="0"/>
        <v>18514103.939999998</v>
      </c>
      <c r="F34" s="49">
        <v>0</v>
      </c>
      <c r="G34" s="49">
        <v>0</v>
      </c>
      <c r="H34" s="49">
        <v>0</v>
      </c>
      <c r="I34" s="87">
        <f t="shared" si="1"/>
        <v>0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18514103.939999998</v>
      </c>
      <c r="S34" s="167">
        <f>R34/R46*100</f>
        <v>0.17353180488109493</v>
      </c>
    </row>
    <row r="35" spans="1:19" ht="14.1" customHeight="1" x14ac:dyDescent="0.2">
      <c r="A35" s="52" t="s">
        <v>82</v>
      </c>
      <c r="B35" s="49">
        <v>7620102.1200000001</v>
      </c>
      <c r="C35" s="49">
        <v>5404433.9699999997</v>
      </c>
      <c r="D35" s="49">
        <v>0</v>
      </c>
      <c r="E35" s="87">
        <f t="shared" si="0"/>
        <v>13024536.09</v>
      </c>
      <c r="F35" s="49">
        <v>0</v>
      </c>
      <c r="G35" s="49">
        <v>0</v>
      </c>
      <c r="H35" s="49">
        <v>0</v>
      </c>
      <c r="I35" s="87">
        <f t="shared" si="1"/>
        <v>0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13024536.09</v>
      </c>
      <c r="S35" s="167">
        <f>R35/R46*100</f>
        <v>0.12207834971443179</v>
      </c>
    </row>
    <row r="36" spans="1:19" ht="14.1" customHeight="1" x14ac:dyDescent="0.2">
      <c r="A36" s="52" t="s">
        <v>123</v>
      </c>
      <c r="B36" s="49">
        <v>4704790.4000000004</v>
      </c>
      <c r="C36" s="49">
        <v>4238844.2799999993</v>
      </c>
      <c r="D36" s="49">
        <v>0</v>
      </c>
      <c r="E36" s="87">
        <f t="shared" si="0"/>
        <v>8943634.6799999997</v>
      </c>
      <c r="F36" s="49">
        <v>0</v>
      </c>
      <c r="G36" s="49">
        <v>0</v>
      </c>
      <c r="H36" s="49">
        <v>0</v>
      </c>
      <c r="I36" s="87">
        <f t="shared" si="1"/>
        <v>0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8943634.6799999997</v>
      </c>
      <c r="S36" s="167">
        <f>R36/R46*100</f>
        <v>8.3828257270632672E-2</v>
      </c>
    </row>
    <row r="37" spans="1:19" ht="14.1" customHeight="1" x14ac:dyDescent="0.2">
      <c r="A37" s="52" t="s">
        <v>163</v>
      </c>
      <c r="B37" s="49">
        <v>0</v>
      </c>
      <c r="C37" s="49">
        <v>1652327.26</v>
      </c>
      <c r="D37" s="49">
        <v>0</v>
      </c>
      <c r="E37" s="87">
        <f t="shared" si="0"/>
        <v>1652327.26</v>
      </c>
      <c r="F37" s="49">
        <v>0</v>
      </c>
      <c r="G37" s="49">
        <v>0</v>
      </c>
      <c r="H37" s="49">
        <v>0</v>
      </c>
      <c r="I37" s="87">
        <f t="shared" si="1"/>
        <v>0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1652327.26</v>
      </c>
      <c r="S37" s="168">
        <f>R37/R46*100</f>
        <v>1.5487183857845093E-2</v>
      </c>
    </row>
    <row r="38" spans="1:19" ht="14.1" customHeight="1" x14ac:dyDescent="0.2">
      <c r="A38" s="52" t="s">
        <v>88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84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102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120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105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111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0</v>
      </c>
      <c r="E46" s="56">
        <f t="shared" si="5"/>
        <v>10668997508.950003</v>
      </c>
      <c r="F46" s="56">
        <f t="shared" si="5"/>
        <v>0</v>
      </c>
      <c r="G46" s="56">
        <f t="shared" si="5"/>
        <v>0</v>
      </c>
      <c r="H46" s="56">
        <f t="shared" si="5"/>
        <v>0</v>
      </c>
      <c r="I46" s="56">
        <f t="shared" si="5"/>
        <v>0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10668997508.950003</v>
      </c>
      <c r="S46" s="92">
        <f>SUM(S8:S45)</f>
        <v>99.999999999999986</v>
      </c>
    </row>
    <row r="47" spans="1:19" x14ac:dyDescent="0.2">
      <c r="A47" s="81" t="s">
        <v>97</v>
      </c>
    </row>
  </sheetData>
  <mergeCells count="15"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</mergeCells>
  <phoneticPr fontId="6" type="noConversion"/>
  <printOptions horizontalCentered="1"/>
  <pageMargins left="1.0629921259842521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2019-03-28T15:45:19Z</cp:lastPrinted>
  <dcterms:created xsi:type="dcterms:W3CDTF">2006-02-20T14:27:25Z</dcterms:created>
  <dcterms:modified xsi:type="dcterms:W3CDTF">2019-03-29T13:59:55Z</dcterms:modified>
</cp:coreProperties>
</file>