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2025 CIERRE DICIEMBRE 27-012025\"/>
    </mc:Choice>
  </mc:AlternateContent>
  <xr:revisionPtr revIDLastSave="0" documentId="13_ncr:1_{29E5E893-E284-4E30-97B7-B3830A875FD0}" xr6:coauthVersionLast="36" xr6:coauthVersionMax="36" xr10:uidLastSave="{00000000-0000-0000-0000-000000000000}"/>
  <bookViews>
    <workbookView xWindow="0" yWindow="0" windowWidth="24000" windowHeight="8985" xr2:uid="{F9DD121C-04D6-43D1-9184-ECD16E747912}"/>
  </bookViews>
  <sheets>
    <sheet name="Est. de Rendimiento Fi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B20" i="1"/>
  <c r="B19" i="1"/>
  <c r="B18" i="1"/>
  <c r="B17" i="1"/>
  <c r="B16" i="1"/>
  <c r="B15" i="1"/>
  <c r="D12" i="1"/>
  <c r="D23" i="1" s="1"/>
  <c r="B11" i="1"/>
  <c r="B10" i="1"/>
  <c r="B9" i="1"/>
  <c r="B12" i="1" s="1"/>
  <c r="B21" i="1" l="1"/>
  <c r="B23" i="1"/>
</calcChain>
</file>

<file path=xl/sharedStrings.xml><?xml version="1.0" encoding="utf-8"?>
<sst xmlns="http://schemas.openxmlformats.org/spreadsheetml/2006/main" count="23" uniqueCount="23">
  <si>
    <t>SUPERITENDENCIA DE SEGUROS</t>
  </si>
  <si>
    <t>Estado de Rendimiento Financiero</t>
  </si>
  <si>
    <t>Del ejercicio terminado al 31 de diciembre de 2024 y 2023</t>
  </si>
  <si>
    <t>(Valores en RD$)</t>
  </si>
  <si>
    <t>Ingresos (Notas 19, 20 y 21)</t>
  </si>
  <si>
    <t>Ingresos por transacciones con contraprestaciones</t>
  </si>
  <si>
    <t>Transferencias y donaciones</t>
  </si>
  <si>
    <t>Recargos, multas y otros Ingresos</t>
  </si>
  <si>
    <t>Total ingresos</t>
  </si>
  <si>
    <t>Gastos (Notas  22, 23, 24 , 25 ,26 y 27)</t>
  </si>
  <si>
    <t>Sueldos, salarios y beneficios a empleados</t>
  </si>
  <si>
    <t>Subvenciones y otros pagos por transferencias</t>
  </si>
  <si>
    <t>Suministros y material para consumo</t>
  </si>
  <si>
    <t>Gasto de depreciación y amortizacion</t>
  </si>
  <si>
    <t>Otros gastos</t>
  </si>
  <si>
    <t>Gastos financieros</t>
  </si>
  <si>
    <t>Total gastos</t>
  </si>
  <si>
    <t>Resultado del período (ahorro / desahorro)</t>
  </si>
  <si>
    <t>Las notas en las páginas 7 a 29 son parte integral de estos Estados Financieros.</t>
  </si>
  <si>
    <t>___________________________</t>
  </si>
  <si>
    <t>Firma de la Superintendente.</t>
  </si>
  <si>
    <t>Firma del Director Financiero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</si>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</sst>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u val="doubleAccounting"/>
      <sz val="10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u val="singleAccounting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0" xfId="1" applyFont="1" applyAlignment="1">
      <alignment vertical="center" wrapText="1"/>
    </xf>
    <xf numFmtId="164" fontId="4" fillId="0" borderId="0" xfId="1" applyFont="1"/>
    <xf numFmtId="164" fontId="3" fillId="0" borderId="0" xfId="1" applyFont="1" applyFill="1" applyAlignment="1">
      <alignment vertical="center" wrapText="1"/>
    </xf>
    <xf numFmtId="164" fontId="4" fillId="2" borderId="0" xfId="1" applyFont="1" applyFill="1"/>
    <xf numFmtId="0" fontId="2" fillId="2" borderId="0" xfId="0" applyFont="1" applyFill="1"/>
    <xf numFmtId="164" fontId="2" fillId="2" borderId="0" xfId="1" applyFont="1" applyFill="1"/>
    <xf numFmtId="164" fontId="3" fillId="2" borderId="0" xfId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3" fillId="0" borderId="0" xfId="1" applyFont="1" applyFill="1" applyBorder="1" applyAlignment="1">
      <alignment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164" fontId="2" fillId="0" borderId="0" xfId="1" applyFont="1" applyBorder="1"/>
    <xf numFmtId="164" fontId="7" fillId="2" borderId="0" xfId="1" applyFont="1" applyFill="1" applyAlignment="1">
      <alignment vertical="center" wrapText="1"/>
    </xf>
    <xf numFmtId="0" fontId="2" fillId="0" borderId="0" xfId="0" applyFont="1" applyBorder="1"/>
    <xf numFmtId="164" fontId="3" fillId="0" borderId="0" xfId="1" applyFont="1" applyBorder="1" applyAlignment="1">
      <alignment vertical="center" wrapText="1"/>
    </xf>
    <xf numFmtId="44" fontId="2" fillId="0" borderId="0" xfId="0" applyNumberFormat="1" applyFont="1"/>
    <xf numFmtId="44" fontId="2" fillId="2" borderId="0" xfId="1" applyNumberFormat="1" applyFont="1" applyFill="1"/>
    <xf numFmtId="44" fontId="3" fillId="0" borderId="0" xfId="1" applyNumberFormat="1" applyFont="1" applyBorder="1" applyAlignment="1">
      <alignment vertical="center" wrapText="1"/>
    </xf>
    <xf numFmtId="44" fontId="2" fillId="0" borderId="0" xfId="0" applyNumberFormat="1" applyFont="1" applyBorder="1"/>
    <xf numFmtId="0" fontId="8" fillId="0" borderId="0" xfId="0" applyFont="1" applyAlignment="1">
      <alignment horizontal="left" vertical="center"/>
    </xf>
    <xf numFmtId="164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7" fillId="0" borderId="0" xfId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1" applyFont="1" applyBorder="1" applyAlignment="1">
      <alignment vertical="center"/>
    </xf>
    <xf numFmtId="164" fontId="1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FF%20DICIEMBRE%202024%20CIERRE%2024-01-2025%20%20FELIPE%20SU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7 al 29"/>
    </sheetNames>
    <sheetDataSet>
      <sheetData sheetId="0"/>
      <sheetData sheetId="1"/>
      <sheetData sheetId="2"/>
      <sheetData sheetId="3"/>
      <sheetData sheetId="4"/>
      <sheetData sheetId="5">
        <row r="369">
          <cell r="D369">
            <v>43433941.640000001</v>
          </cell>
        </row>
        <row r="379">
          <cell r="D379">
            <v>689901485.96000004</v>
          </cell>
        </row>
        <row r="402">
          <cell r="D402">
            <v>37560330.989999995</v>
          </cell>
        </row>
        <row r="422">
          <cell r="D422">
            <v>467302560.29000008</v>
          </cell>
        </row>
        <row r="466">
          <cell r="D466">
            <v>3376796.8099999996</v>
          </cell>
        </row>
        <row r="479">
          <cell r="D479">
            <v>37751697.579999998</v>
          </cell>
        </row>
        <row r="491">
          <cell r="D491">
            <v>7739685.21</v>
          </cell>
        </row>
        <row r="496">
          <cell r="D496">
            <v>3000415.28</v>
          </cell>
        </row>
        <row r="513">
          <cell r="D513">
            <v>118561632.21000001</v>
          </cell>
        </row>
        <row r="520">
          <cell r="D520">
            <v>613810.4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F29E-253F-4CF5-BF84-CA143C89D4A3}">
  <dimension ref="A1:J38"/>
  <sheetViews>
    <sheetView tabSelected="1" zoomScale="130" zoomScaleNormal="130" workbookViewId="0">
      <selection activeCell="E22" sqref="E22"/>
    </sheetView>
  </sheetViews>
  <sheetFormatPr defaultColWidth="11.42578125" defaultRowHeight="15.75" x14ac:dyDescent="0.25"/>
  <cols>
    <col min="1" max="1" width="51.28515625" style="1" customWidth="1"/>
    <col min="2" max="2" width="20.85546875" style="1" bestFit="1" customWidth="1"/>
    <col min="3" max="3" width="2.28515625" style="1" customWidth="1"/>
    <col min="4" max="4" width="19.5703125" style="1" customWidth="1"/>
    <col min="5" max="5" width="18.5703125" style="1" bestFit="1" customWidth="1"/>
    <col min="6" max="6" width="19.28515625" style="1" customWidth="1"/>
    <col min="7" max="7" width="16" style="1" bestFit="1" customWidth="1"/>
    <col min="8" max="8" width="19.42578125" style="1" bestFit="1" customWidth="1"/>
    <col min="9" max="16384" width="11.42578125" style="1"/>
  </cols>
  <sheetData>
    <row r="1" spans="1:9" x14ac:dyDescent="0.25">
      <c r="A1" s="38" t="s">
        <v>0</v>
      </c>
      <c r="B1" s="38"/>
      <c r="C1" s="38"/>
      <c r="D1" s="38"/>
    </row>
    <row r="2" spans="1:9" x14ac:dyDescent="0.25">
      <c r="A2" s="39" t="s">
        <v>1</v>
      </c>
      <c r="B2" s="39"/>
      <c r="C2" s="39"/>
      <c r="D2" s="39"/>
    </row>
    <row r="3" spans="1:9" x14ac:dyDescent="0.25">
      <c r="A3" s="38" t="s">
        <v>2</v>
      </c>
      <c r="B3" s="38"/>
      <c r="C3" s="38"/>
      <c r="D3" s="38"/>
    </row>
    <row r="4" spans="1:9" x14ac:dyDescent="0.25">
      <c r="A4" s="39" t="s">
        <v>3</v>
      </c>
      <c r="B4" s="39"/>
      <c r="C4" s="39"/>
      <c r="D4" s="39"/>
    </row>
    <row r="5" spans="1:9" x14ac:dyDescent="0.25">
      <c r="A5" s="25"/>
      <c r="B5" s="25"/>
      <c r="C5" s="25"/>
      <c r="D5" s="25"/>
      <c r="E5" s="2"/>
    </row>
    <row r="6" spans="1:9" x14ac:dyDescent="0.25">
      <c r="A6" s="25"/>
      <c r="B6" s="25"/>
      <c r="C6" s="25"/>
      <c r="D6" s="25"/>
    </row>
    <row r="7" spans="1:9" x14ac:dyDescent="0.25">
      <c r="B7" s="25">
        <v>2024</v>
      </c>
      <c r="C7" s="25"/>
      <c r="D7" s="25">
        <v>2023</v>
      </c>
      <c r="G7" s="3"/>
      <c r="H7" s="4"/>
    </row>
    <row r="8" spans="1:9" x14ac:dyDescent="0.25">
      <c r="A8" s="26" t="s">
        <v>4</v>
      </c>
      <c r="G8" s="5"/>
      <c r="H8" s="6"/>
      <c r="I8" s="7"/>
    </row>
    <row r="9" spans="1:9" x14ac:dyDescent="0.25">
      <c r="A9" s="27" t="s">
        <v>5</v>
      </c>
      <c r="B9" s="8">
        <f>'[1]Notas 7 al 29'!D369</f>
        <v>43433941.640000001</v>
      </c>
      <c r="C9" s="8"/>
      <c r="D9" s="8">
        <v>21638963.309999999</v>
      </c>
      <c r="F9" s="3"/>
      <c r="G9" s="9"/>
      <c r="H9" s="6"/>
      <c r="I9" s="7"/>
    </row>
    <row r="10" spans="1:9" x14ac:dyDescent="0.25">
      <c r="A10" s="28" t="s">
        <v>6</v>
      </c>
      <c r="B10" s="8">
        <f>'[1]Notas 7 al 29'!D379</f>
        <v>689901485.96000004</v>
      </c>
      <c r="C10" s="8"/>
      <c r="D10" s="8">
        <v>637073782.76999998</v>
      </c>
      <c r="F10" s="11"/>
      <c r="G10" s="12"/>
      <c r="H10" s="6"/>
      <c r="I10" s="8"/>
    </row>
    <row r="11" spans="1:9" ht="18" x14ac:dyDescent="0.4">
      <c r="A11" s="28" t="s">
        <v>7</v>
      </c>
      <c r="B11" s="44">
        <f>'[1]Notas 7 al 29'!D402</f>
        <v>37560330.989999995</v>
      </c>
      <c r="C11" s="44"/>
      <c r="D11" s="44">
        <v>13496352.26</v>
      </c>
      <c r="F11" s="11"/>
      <c r="G11" s="8"/>
      <c r="H11" s="6"/>
      <c r="I11" s="8"/>
    </row>
    <row r="12" spans="1:9" ht="18" x14ac:dyDescent="0.25">
      <c r="A12" s="21" t="s">
        <v>8</v>
      </c>
      <c r="B12" s="41">
        <f>SUM(B9:B11)</f>
        <v>770895758.59000003</v>
      </c>
      <c r="C12" s="42"/>
      <c r="D12" s="43">
        <f>SUM(D9:D11)</f>
        <v>672209098.33999991</v>
      </c>
      <c r="F12" s="13"/>
      <c r="G12" s="8"/>
      <c r="H12" s="14"/>
      <c r="I12" s="8"/>
    </row>
    <row r="13" spans="1:9" x14ac:dyDescent="0.25">
      <c r="A13" s="24"/>
      <c r="B13" s="15"/>
      <c r="C13" s="15"/>
      <c r="D13" s="15"/>
      <c r="F13" s="8"/>
      <c r="G13" s="8"/>
      <c r="H13" s="8"/>
      <c r="I13" s="8"/>
    </row>
    <row r="14" spans="1:9" x14ac:dyDescent="0.25">
      <c r="A14" s="29" t="s">
        <v>9</v>
      </c>
      <c r="B14" s="8"/>
      <c r="F14" s="15"/>
      <c r="G14" s="7"/>
      <c r="H14" s="7"/>
      <c r="I14" s="7"/>
    </row>
    <row r="15" spans="1:9" x14ac:dyDescent="0.25">
      <c r="A15" s="30" t="s">
        <v>10</v>
      </c>
      <c r="B15" s="8">
        <f>+'[1]Notas 7 al 29'!D422</f>
        <v>467302560.29000008</v>
      </c>
      <c r="C15" s="10"/>
      <c r="D15" s="2">
        <v>499465907.44</v>
      </c>
      <c r="F15" s="16"/>
      <c r="G15" s="7"/>
      <c r="H15" s="7"/>
      <c r="I15" s="7"/>
    </row>
    <row r="16" spans="1:9" x14ac:dyDescent="0.25">
      <c r="A16" s="30" t="s">
        <v>11</v>
      </c>
      <c r="B16" s="8">
        <f>+'[1]Notas 7 al 29'!D466</f>
        <v>3376796.8099999996</v>
      </c>
      <c r="C16" s="10"/>
      <c r="D16" s="2">
        <v>8026915.5599999996</v>
      </c>
      <c r="E16" s="17"/>
      <c r="F16" s="17"/>
      <c r="G16" s="7"/>
      <c r="H16" s="7"/>
      <c r="I16" s="7"/>
    </row>
    <row r="17" spans="1:10" x14ac:dyDescent="0.25">
      <c r="A17" s="30" t="s">
        <v>12</v>
      </c>
      <c r="B17" s="8">
        <f>+'[1]Notas 7 al 29'!D479</f>
        <v>37751697.579999998</v>
      </c>
      <c r="C17" s="10"/>
      <c r="D17" s="2">
        <v>41377376.340000004</v>
      </c>
      <c r="E17" s="17"/>
      <c r="F17" s="18"/>
      <c r="G17" s="7"/>
      <c r="H17" s="7"/>
      <c r="I17" s="7"/>
    </row>
    <row r="18" spans="1:10" x14ac:dyDescent="0.25">
      <c r="A18" s="30" t="s">
        <v>13</v>
      </c>
      <c r="B18" s="8">
        <f>+'[1]Notas 7 al 29'!D491+'[1]Notas 7 al 29'!D496</f>
        <v>10740100.49</v>
      </c>
      <c r="C18" s="10"/>
      <c r="D18" s="2">
        <v>13436366.68</v>
      </c>
      <c r="E18" s="17"/>
      <c r="F18" s="19"/>
      <c r="G18" s="7"/>
      <c r="H18" s="7"/>
      <c r="I18" s="7"/>
    </row>
    <row r="19" spans="1:10" x14ac:dyDescent="0.25">
      <c r="A19" s="30" t="s">
        <v>14</v>
      </c>
      <c r="B19" s="8">
        <f>+'[1]Notas 7 al 29'!D513</f>
        <v>118561632.21000001</v>
      </c>
      <c r="C19" s="10"/>
      <c r="D19" s="2">
        <v>129917583.36</v>
      </c>
      <c r="E19" s="17"/>
      <c r="F19" s="19"/>
      <c r="G19" s="7"/>
      <c r="H19" s="7"/>
      <c r="I19" s="7"/>
      <c r="J19" s="7"/>
    </row>
    <row r="20" spans="1:10" x14ac:dyDescent="0.25">
      <c r="A20" s="30" t="s">
        <v>15</v>
      </c>
      <c r="B20" s="8">
        <f>+'[1]Notas 7 al 29'!D520</f>
        <v>613810.4</v>
      </c>
      <c r="C20" s="10"/>
      <c r="D20" s="2">
        <v>364191.2</v>
      </c>
      <c r="E20" s="17"/>
      <c r="F20" s="19"/>
      <c r="G20" s="7"/>
      <c r="H20" s="7"/>
      <c r="I20" s="7"/>
      <c r="J20" s="7"/>
    </row>
    <row r="21" spans="1:10" ht="18" x14ac:dyDescent="0.25">
      <c r="A21" s="21" t="s">
        <v>16</v>
      </c>
      <c r="B21" s="41">
        <f>SUM(B15:B20)</f>
        <v>638346597.78000009</v>
      </c>
      <c r="C21" s="41"/>
      <c r="D21" s="41">
        <f>SUM(D15:D20)</f>
        <v>692588340.58000004</v>
      </c>
      <c r="E21" s="17"/>
      <c r="F21" s="20"/>
      <c r="G21" s="7"/>
      <c r="H21" s="7"/>
      <c r="I21" s="7"/>
      <c r="J21" s="7"/>
    </row>
    <row r="22" spans="1:10" x14ac:dyDescent="0.25">
      <c r="A22" s="24"/>
      <c r="B22" s="15"/>
      <c r="C22" s="15"/>
      <c r="D22" s="15"/>
      <c r="E22" s="17"/>
      <c r="F22" s="17"/>
      <c r="G22" s="7"/>
      <c r="H22" s="7"/>
      <c r="I22" s="7"/>
      <c r="J22" s="7"/>
    </row>
    <row r="23" spans="1:10" ht="18" x14ac:dyDescent="0.25">
      <c r="A23" s="21" t="s">
        <v>17</v>
      </c>
      <c r="B23" s="41">
        <f>B12-B21</f>
        <v>132549160.80999994</v>
      </c>
      <c r="C23" s="41"/>
      <c r="D23" s="41">
        <f>+D12-D21</f>
        <v>-20379242.240000129</v>
      </c>
      <c r="E23" s="22"/>
      <c r="F23" s="23"/>
      <c r="G23" s="7"/>
      <c r="H23" s="7"/>
      <c r="I23" s="7"/>
      <c r="J23" s="7"/>
    </row>
    <row r="24" spans="1:10" x14ac:dyDescent="0.25">
      <c r="A24" s="24"/>
      <c r="B24" s="15"/>
      <c r="C24" s="15"/>
      <c r="D24" s="15"/>
      <c r="G24" s="7"/>
      <c r="H24" s="7"/>
      <c r="I24" s="7"/>
      <c r="J24" s="7"/>
    </row>
    <row r="25" spans="1:10" x14ac:dyDescent="0.25">
      <c r="A25" s="24"/>
      <c r="G25" s="7"/>
      <c r="H25" s="7"/>
      <c r="I25" s="7"/>
      <c r="J25" s="7"/>
    </row>
    <row r="26" spans="1:10" x14ac:dyDescent="0.25">
      <c r="A26" s="31" t="s">
        <v>18</v>
      </c>
      <c r="G26" s="7"/>
      <c r="H26" s="7"/>
      <c r="I26" s="7"/>
      <c r="J26" s="7"/>
    </row>
    <row r="27" spans="1:10" x14ac:dyDescent="0.25">
      <c r="A27" s="31"/>
      <c r="G27" s="7"/>
      <c r="H27" s="7"/>
      <c r="I27" s="7"/>
      <c r="J27" s="7"/>
    </row>
    <row r="28" spans="1:10" x14ac:dyDescent="0.25">
      <c r="A28" s="31"/>
      <c r="G28" s="7"/>
      <c r="H28" s="7"/>
      <c r="I28" s="7"/>
      <c r="J28" s="7"/>
    </row>
    <row r="29" spans="1:10" x14ac:dyDescent="0.25">
      <c r="A29" s="31"/>
      <c r="G29" s="7"/>
      <c r="H29" s="7"/>
      <c r="I29" s="7"/>
      <c r="J29" s="7"/>
    </row>
    <row r="30" spans="1:10" x14ac:dyDescent="0.25">
      <c r="A30" s="31"/>
      <c r="G30" s="7"/>
      <c r="H30" s="7"/>
      <c r="I30" s="7"/>
      <c r="J30" s="7"/>
    </row>
    <row r="31" spans="1:10" x14ac:dyDescent="0.25">
      <c r="A31" s="32" t="s">
        <v>19</v>
      </c>
      <c r="B31" s="33"/>
      <c r="C31" s="33"/>
      <c r="D31" s="33"/>
      <c r="G31" s="7"/>
      <c r="H31" s="7"/>
      <c r="I31" s="7"/>
      <c r="J31" s="7"/>
    </row>
    <row r="32" spans="1:10" x14ac:dyDescent="0.25">
      <c r="A32" s="34" t="s">
        <v>20</v>
      </c>
      <c r="B32" s="40" t="s">
        <v>21</v>
      </c>
      <c r="C32" s="40"/>
      <c r="D32" s="40"/>
      <c r="G32" s="7"/>
      <c r="H32" s="7"/>
      <c r="I32" s="7"/>
      <c r="J32" s="7"/>
    </row>
    <row r="33" spans="1:10" x14ac:dyDescent="0.25">
      <c r="A33" s="34"/>
      <c r="B33" s="34"/>
      <c r="C33" s="34"/>
      <c r="D33" s="34"/>
      <c r="G33" s="7"/>
      <c r="H33" s="7"/>
      <c r="I33" s="7"/>
      <c r="J33" s="7"/>
    </row>
    <row r="34" spans="1:10" ht="17.25" customHeight="1" x14ac:dyDescent="0.25">
      <c r="G34" s="7"/>
      <c r="H34" s="7"/>
      <c r="I34" s="7"/>
      <c r="J34" s="7"/>
    </row>
    <row r="35" spans="1:10" x14ac:dyDescent="0.25">
      <c r="G35" s="7"/>
      <c r="H35" s="7"/>
      <c r="I35" s="7"/>
      <c r="J35" s="7"/>
    </row>
    <row r="36" spans="1:10" x14ac:dyDescent="0.25">
      <c r="G36" s="7"/>
      <c r="H36" s="7"/>
      <c r="I36" s="7"/>
      <c r="J36" s="7"/>
    </row>
    <row r="37" spans="1:10" x14ac:dyDescent="0.25">
      <c r="A37" s="35"/>
      <c r="B37" s="33"/>
      <c r="C37" s="33"/>
      <c r="D37" s="33"/>
      <c r="G37" s="7"/>
      <c r="H37" s="7"/>
      <c r="I37" s="7"/>
      <c r="J37" s="7"/>
    </row>
    <row r="38" spans="1:10" x14ac:dyDescent="0.25">
      <c r="A38" s="36"/>
      <c r="B38" s="37" t="s">
        <v>22</v>
      </c>
      <c r="C38" s="37"/>
      <c r="D38" s="37"/>
      <c r="G38" s="7"/>
      <c r="H38" s="7"/>
      <c r="I38" s="7"/>
      <c r="J38" s="7"/>
    </row>
  </sheetData>
  <mergeCells count="6">
    <mergeCell ref="B38:D38"/>
    <mergeCell ref="A1:D1"/>
    <mergeCell ref="A2:D2"/>
    <mergeCell ref="A3:D3"/>
    <mergeCell ref="A4:D4"/>
    <mergeCell ref="B32:D32"/>
  </mergeCells>
  <pageMargins left="0.62992125984251968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2025-01-27T15:08:06Z</cp:lastPrinted>
  <dcterms:created xsi:type="dcterms:W3CDTF">2025-01-27T13:12:34Z</dcterms:created>
  <dcterms:modified xsi:type="dcterms:W3CDTF">2025-01-27T15:08:12Z</dcterms:modified>
</cp:coreProperties>
</file>