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UERO\Desktop\EEFF 2025 CIERRE DICIEMBRE 27-012025\"/>
    </mc:Choice>
  </mc:AlternateContent>
  <xr:revisionPtr revIDLastSave="0" documentId="13_ncr:1_{8E13E229-4720-4BCD-A6B2-E4D10BC88CE2}" xr6:coauthVersionLast="36" xr6:coauthVersionMax="36" xr10:uidLastSave="{00000000-0000-0000-0000-000000000000}"/>
  <bookViews>
    <workbookView xWindow="0" yWindow="0" windowWidth="24000" windowHeight="8985" xr2:uid="{84BE8015-FDB9-4F73-9103-DFB195D0EBD5}"/>
  </bookViews>
  <sheets>
    <sheet name="Flujo de Efectiv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0" i="1"/>
  <c r="B30" i="1"/>
  <c r="D20" i="1"/>
  <c r="B20" i="1"/>
  <c r="D12" i="1"/>
  <c r="D21" i="1" s="1"/>
  <c r="B9" i="1"/>
  <c r="B8" i="1"/>
  <c r="B12" i="1" s="1"/>
  <c r="B21" i="1" l="1"/>
  <c r="B35" i="1" s="1"/>
  <c r="B37" i="1" s="1"/>
</calcChain>
</file>

<file path=xl/sharedStrings.xml><?xml version="1.0" encoding="utf-8"?>
<sst xmlns="http://schemas.openxmlformats.org/spreadsheetml/2006/main" count="44" uniqueCount="35">
  <si>
    <t>Superintendencia de Seguros</t>
  </si>
  <si>
    <t>Estado de Flujo de Efectivo</t>
  </si>
  <si>
    <t>Del ejercicio terminado al 31 de diciembre de 2024 y 2023</t>
  </si>
  <si>
    <t>(Valores en RD$)</t>
  </si>
  <si>
    <t>Flujo de efectivo procedentes de actividades operativas</t>
  </si>
  <si>
    <t>Cobros por venta de bienes y servicios y arrendamientos</t>
  </si>
  <si>
    <t xml:space="preserve">Cobros de subvenciones, transferencias, y otras asignaciones </t>
  </si>
  <si>
    <t>Cobros de intereses financieros</t>
  </si>
  <si>
    <t>Otros cobros</t>
  </si>
  <si>
    <t>TOTAL INGRESO EN OPERACIONES</t>
  </si>
  <si>
    <t>Pagos a otras entidades para financiar sus operaciones (transferencias)</t>
  </si>
  <si>
    <t>Pagos a los trabajadores o en beneficio de ellos</t>
  </si>
  <si>
    <t xml:space="preserve">Pagos por contribuciones a la seguridad social </t>
  </si>
  <si>
    <t>Pagos de pensiones y jubilaciones</t>
  </si>
  <si>
    <t>-</t>
  </si>
  <si>
    <t>Pagos a proveedores</t>
  </si>
  <si>
    <t>Flujos de efectivo netos de las actividades de operación</t>
  </si>
  <si>
    <t>Flujos de efectivo de las actividades de inversión</t>
  </si>
  <si>
    <t>Pagos por adquisición de propiedad, planta y equipo</t>
  </si>
  <si>
    <t>Pagos por adquisición de intangibles y otros activos de largo plazo</t>
  </si>
  <si>
    <t>Pagos por adquisición de títulos patrimoniales o de deuda y participación en asociaciones</t>
  </si>
  <si>
    <t xml:space="preserve">Pagos por conceptos de contratos a futuro, a plazo, opciones o permuta </t>
  </si>
  <si>
    <t>Pagos por costos de construcciones y desarrollos en proceso</t>
  </si>
  <si>
    <t xml:space="preserve">Otros pagos </t>
  </si>
  <si>
    <t>Flujos de efectivo netos por las actividades de inversión</t>
  </si>
  <si>
    <t>Flujos de efectivo de las actividades de financiación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</si>
  <si>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</si>
  <si>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</si>
  <si>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</si>
  <si>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</si>
  <si>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_______________________________</t>
  </si>
  <si>
    <t>Firma de la Superintendente.</t>
  </si>
  <si>
    <t>Firma del Director Financiero.</t>
  </si>
  <si>
    <t>Firma del Contador.</t>
  </si>
  <si>
    <t>Pagos de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</si>
</sst>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u val="singleAccounting"/>
      <sz val="12"/>
      <color rgb="FF231F20"/>
      <name val="Times New Roman"/>
      <family val="1"/>
    </font>
    <font>
      <b/>
      <u val="doubleAccounting"/>
      <sz val="12"/>
      <color rgb="FF231F20"/>
      <name val="Times New Roman"/>
      <family val="1"/>
    </font>
    <font>
      <sz val="14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u val="singleAccounting"/>
      <sz val="12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164" fontId="3" fillId="0" borderId="0" xfId="1" applyFont="1"/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64" fontId="3" fillId="0" borderId="0" xfId="1" applyFont="1" applyAlignment="1">
      <alignment horizontal="left"/>
    </xf>
    <xf numFmtId="164" fontId="5" fillId="0" borderId="0" xfId="1" applyFont="1" applyAlignment="1"/>
    <xf numFmtId="164" fontId="6" fillId="0" borderId="0" xfId="1" applyFont="1" applyAlignment="1">
      <alignment vertical="center" wrapText="1"/>
    </xf>
    <xf numFmtId="164" fontId="6" fillId="0" borderId="0" xfId="1" applyFont="1" applyBorder="1" applyAlignment="1">
      <alignment vertical="center" wrapText="1"/>
    </xf>
    <xf numFmtId="164" fontId="3" fillId="0" borderId="0" xfId="0" applyNumberFormat="1" applyFont="1"/>
    <xf numFmtId="164" fontId="6" fillId="0" borderId="0" xfId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3" fillId="0" borderId="0" xfId="0" applyNumberFormat="1" applyFont="1" applyBorder="1"/>
    <xf numFmtId="0" fontId="3" fillId="0" borderId="0" xfId="0" applyFont="1" applyBorder="1"/>
    <xf numFmtId="43" fontId="3" fillId="0" borderId="0" xfId="0" applyNumberFormat="1" applyFont="1"/>
    <xf numFmtId="164" fontId="6" fillId="2" borderId="0" xfId="1" applyFont="1" applyFill="1" applyBorder="1" applyAlignment="1">
      <alignment vertical="center" wrapText="1"/>
    </xf>
    <xf numFmtId="44" fontId="3" fillId="0" borderId="0" xfId="0" applyNumberFormat="1" applyFont="1"/>
    <xf numFmtId="44" fontId="3" fillId="0" borderId="0" xfId="1" applyNumberFormat="1" applyFont="1"/>
    <xf numFmtId="164" fontId="3" fillId="0" borderId="0" xfId="1" applyFont="1" applyAlignment="1"/>
    <xf numFmtId="164" fontId="3" fillId="0" borderId="0" xfId="1" applyFont="1" applyBorder="1"/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164" fontId="5" fillId="0" borderId="0" xfId="1" applyFont="1" applyAlignment="1">
      <alignment horizontal="right"/>
    </xf>
    <xf numFmtId="44" fontId="3" fillId="0" borderId="0" xfId="1" applyNumberFormat="1" applyFont="1" applyAlignment="1">
      <alignment horizontal="right"/>
    </xf>
    <xf numFmtId="164" fontId="6" fillId="0" borderId="0" xfId="1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43" fontId="5" fillId="2" borderId="0" xfId="0" applyNumberFormat="1" applyFont="1" applyFill="1" applyAlignment="1"/>
    <xf numFmtId="164" fontId="5" fillId="0" borderId="0" xfId="0" applyNumberFormat="1" applyFont="1"/>
    <xf numFmtId="43" fontId="3" fillId="0" borderId="0" xfId="0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9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164" fontId="10" fillId="0" borderId="0" xfId="0" applyNumberFormat="1" applyFont="1" applyBorder="1" applyAlignment="1">
      <alignment horizontal="left"/>
    </xf>
    <xf numFmtId="164" fontId="10" fillId="0" borderId="0" xfId="1" applyFont="1" applyAlignment="1"/>
    <xf numFmtId="164" fontId="4" fillId="0" borderId="1" xfId="1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164" fontId="7" fillId="0" borderId="0" xfId="1" applyFont="1" applyBorder="1" applyAlignment="1">
      <alignment wrapText="1"/>
    </xf>
    <xf numFmtId="164" fontId="11" fillId="0" borderId="0" xfId="1" applyFont="1" applyAlignment="1">
      <alignment horizontal="left"/>
    </xf>
    <xf numFmtId="1" fontId="6" fillId="0" borderId="0" xfId="1" applyNumberFormat="1" applyFont="1" applyAlignment="1">
      <alignment wrapText="1"/>
    </xf>
    <xf numFmtId="164" fontId="6" fillId="0" borderId="0" xfId="1" applyFont="1" applyAlignment="1">
      <alignment wrapText="1"/>
    </xf>
    <xf numFmtId="1" fontId="7" fillId="0" borderId="0" xfId="1" applyNumberFormat="1" applyFont="1" applyAlignment="1">
      <alignment wrapText="1"/>
    </xf>
    <xf numFmtId="43" fontId="8" fillId="0" borderId="0" xfId="1" applyNumberFormat="1" applyFont="1" applyBorder="1" applyAlignment="1">
      <alignment horizontal="left" wrapText="1"/>
    </xf>
    <xf numFmtId="1" fontId="7" fillId="0" borderId="0" xfId="1" applyNumberFormat="1" applyFont="1" applyBorder="1" applyAlignment="1">
      <alignment wrapText="1"/>
    </xf>
    <xf numFmtId="164" fontId="8" fillId="0" borderId="0" xfId="1" applyFont="1" applyBorder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164" fontId="6" fillId="0" borderId="0" xfId="1" applyFont="1" applyFill="1" applyAlignment="1">
      <alignment wrapText="1"/>
    </xf>
    <xf numFmtId="0" fontId="6" fillId="0" borderId="0" xfId="0" applyFont="1" applyAlignment="1">
      <alignment horizontal="center" wrapText="1"/>
    </xf>
    <xf numFmtId="164" fontId="6" fillId="2" borderId="1" xfId="1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164" fontId="4" fillId="2" borderId="1" xfId="1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164" fontId="6" fillId="2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/>
    <xf numFmtId="164" fontId="5" fillId="0" borderId="0" xfId="0" applyNumberFormat="1" applyFont="1" applyAlignment="1"/>
    <xf numFmtId="0" fontId="8" fillId="0" borderId="0" xfId="0" applyFont="1" applyBorder="1" applyAlignment="1">
      <alignment horizontal="center" wrapText="1"/>
    </xf>
    <xf numFmtId="164" fontId="7" fillId="0" borderId="0" xfId="1" applyFont="1" applyAlignment="1">
      <alignment wrapText="1"/>
    </xf>
    <xf numFmtId="164" fontId="12" fillId="0" borderId="0" xfId="1" applyFont="1" applyAlignment="1">
      <alignment horizontal="left"/>
    </xf>
    <xf numFmtId="164" fontId="7" fillId="0" borderId="0" xfId="1" applyFont="1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FF%20DICIEMBRE%202024%20CIERRE%2024-01-2025%20%20FELIPE%20SU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7 al 29"/>
    </sheetNames>
    <sheetDataSet>
      <sheetData sheetId="0"/>
      <sheetData sheetId="1">
        <row r="9">
          <cell r="B9">
            <v>43433941.640000001</v>
          </cell>
        </row>
      </sheetData>
      <sheetData sheetId="2"/>
      <sheetData sheetId="3"/>
      <sheetData sheetId="4"/>
      <sheetData sheetId="5">
        <row r="379">
          <cell r="D379">
            <v>689901485.96000004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3B2D3-02A1-4730-B6EE-A3301A834CA2}">
  <dimension ref="A1:I52"/>
  <sheetViews>
    <sheetView tabSelected="1" zoomScale="115" zoomScaleNormal="115" workbookViewId="0">
      <selection activeCell="E38" sqref="E38"/>
    </sheetView>
  </sheetViews>
  <sheetFormatPr defaultColWidth="11.42578125" defaultRowHeight="15.75" x14ac:dyDescent="0.25"/>
  <cols>
    <col min="1" max="1" width="63.5703125" style="1" customWidth="1"/>
    <col min="2" max="2" width="21.42578125" style="1" customWidth="1"/>
    <col min="3" max="3" width="2.28515625" style="1" customWidth="1"/>
    <col min="4" max="4" width="20.5703125" style="1" customWidth="1"/>
    <col min="5" max="5" width="19.140625" style="1" bestFit="1" customWidth="1"/>
    <col min="6" max="6" width="19.140625" style="1" customWidth="1"/>
    <col min="7" max="7" width="18.5703125" style="1" bestFit="1" customWidth="1"/>
    <col min="8" max="8" width="24" style="1" customWidth="1"/>
    <col min="9" max="9" width="18.7109375" style="1" customWidth="1"/>
    <col min="10" max="16384" width="11.42578125" style="1"/>
  </cols>
  <sheetData>
    <row r="1" spans="1:9" x14ac:dyDescent="0.25">
      <c r="A1" s="39" t="s">
        <v>0</v>
      </c>
      <c r="B1" s="39"/>
      <c r="C1" s="39"/>
      <c r="D1" s="39"/>
    </row>
    <row r="2" spans="1:9" x14ac:dyDescent="0.25">
      <c r="A2" s="40" t="s">
        <v>1</v>
      </c>
      <c r="B2" s="40"/>
      <c r="C2" s="40"/>
      <c r="D2" s="40"/>
      <c r="F2" s="2"/>
    </row>
    <row r="3" spans="1:9" x14ac:dyDescent="0.25">
      <c r="A3" s="41" t="s">
        <v>2</v>
      </c>
      <c r="B3" s="41"/>
      <c r="C3" s="41"/>
      <c r="D3" s="41"/>
      <c r="F3" s="2"/>
    </row>
    <row r="4" spans="1:9" x14ac:dyDescent="0.25">
      <c r="A4" s="40" t="s">
        <v>3</v>
      </c>
      <c r="B4" s="40"/>
      <c r="C4" s="40"/>
      <c r="D4" s="40"/>
      <c r="F4" s="2"/>
    </row>
    <row r="5" spans="1:9" x14ac:dyDescent="0.25">
      <c r="A5" s="3"/>
      <c r="B5" s="4"/>
      <c r="C5" s="4"/>
      <c r="D5" s="4"/>
      <c r="F5" s="2"/>
    </row>
    <row r="6" spans="1:9" x14ac:dyDescent="0.25">
      <c r="A6" s="5" t="s">
        <v>4</v>
      </c>
      <c r="B6" s="6">
        <v>2024</v>
      </c>
      <c r="C6" s="6"/>
      <c r="D6" s="6">
        <v>2023</v>
      </c>
      <c r="F6" s="2"/>
    </row>
    <row r="7" spans="1:9" x14ac:dyDescent="0.25">
      <c r="A7" s="4"/>
      <c r="F7" s="2"/>
    </row>
    <row r="8" spans="1:9" x14ac:dyDescent="0.25">
      <c r="A8" s="7" t="s">
        <v>5</v>
      </c>
      <c r="B8" s="8">
        <f>'[1]Est. de Rendimiento Fin'!B9</f>
        <v>43433941.640000001</v>
      </c>
      <c r="C8" s="49"/>
      <c r="D8" s="9">
        <v>21638963.309999999</v>
      </c>
      <c r="E8" s="2"/>
      <c r="F8" s="10"/>
    </row>
    <row r="9" spans="1:9" x14ac:dyDescent="0.25">
      <c r="A9" s="7" t="s">
        <v>6</v>
      </c>
      <c r="B9" s="8">
        <f>'[1]Notas 7 al 29'!D379</f>
        <v>689901485.96000004</v>
      </c>
      <c r="C9" s="49"/>
      <c r="D9" s="9">
        <v>637073782.76999998</v>
      </c>
      <c r="E9" s="2"/>
      <c r="F9" s="10"/>
    </row>
    <row r="10" spans="1:9" x14ac:dyDescent="0.25">
      <c r="A10" s="7" t="s">
        <v>7</v>
      </c>
      <c r="B10" s="8">
        <v>1249275.02</v>
      </c>
      <c r="C10" s="49"/>
      <c r="D10" s="50">
        <v>1166827.96</v>
      </c>
      <c r="E10" s="2"/>
      <c r="F10" s="11"/>
    </row>
    <row r="11" spans="1:9" ht="18" x14ac:dyDescent="0.4">
      <c r="A11" s="7" t="s">
        <v>8</v>
      </c>
      <c r="B11" s="43">
        <v>36311055.969999999</v>
      </c>
      <c r="C11" s="51"/>
      <c r="D11" s="44">
        <v>12329524.300000001</v>
      </c>
      <c r="E11" s="12"/>
      <c r="F11" s="13"/>
    </row>
    <row r="12" spans="1:9" ht="18" x14ac:dyDescent="0.4">
      <c r="A12" s="14" t="s">
        <v>9</v>
      </c>
      <c r="B12" s="70">
        <f>SUM(B8:B11)</f>
        <v>770895758.59000003</v>
      </c>
      <c r="C12" s="70"/>
      <c r="D12" s="70">
        <f>SUM(D8:D11)</f>
        <v>672209098.33999991</v>
      </c>
      <c r="F12" s="15"/>
    </row>
    <row r="13" spans="1:9" x14ac:dyDescent="0.25">
      <c r="A13" s="7" t="s">
        <v>10</v>
      </c>
      <c r="B13" s="8">
        <v>-3212372.05</v>
      </c>
      <c r="C13" s="49"/>
      <c r="D13" s="9">
        <v>-8026915.5599999996</v>
      </c>
      <c r="F13" s="16"/>
      <c r="H13" s="2"/>
    </row>
    <row r="14" spans="1:9" x14ac:dyDescent="0.25">
      <c r="A14" s="7" t="s">
        <v>11</v>
      </c>
      <c r="B14" s="8">
        <v>-420089573.06999999</v>
      </c>
      <c r="C14" s="49"/>
      <c r="D14" s="9">
        <v>-409795938.43000001</v>
      </c>
      <c r="F14" s="13"/>
      <c r="H14" s="2"/>
      <c r="I14" s="17"/>
    </row>
    <row r="15" spans="1:9" x14ac:dyDescent="0.25">
      <c r="A15" s="7" t="s">
        <v>12</v>
      </c>
      <c r="B15" s="8">
        <v>-46726360.539999999</v>
      </c>
      <c r="C15" s="49"/>
      <c r="D15" s="9">
        <v>-47503819.960000001</v>
      </c>
      <c r="F15" s="18"/>
      <c r="H15" s="2"/>
    </row>
    <row r="16" spans="1:9" x14ac:dyDescent="0.25">
      <c r="A16" s="7" t="s">
        <v>13</v>
      </c>
      <c r="B16" s="8" t="s">
        <v>14</v>
      </c>
      <c r="C16" s="49"/>
      <c r="D16" s="9">
        <v>-42166149.049999997</v>
      </c>
      <c r="E16" s="19"/>
      <c r="F16" s="18"/>
      <c r="G16" s="2"/>
      <c r="H16" s="2"/>
      <c r="I16" s="20"/>
    </row>
    <row r="17" spans="1:9" x14ac:dyDescent="0.25">
      <c r="A17" s="7" t="s">
        <v>15</v>
      </c>
      <c r="B17" s="8">
        <v>-167704481.72</v>
      </c>
      <c r="C17" s="49"/>
      <c r="D17" s="9">
        <v>-150089580.77000001</v>
      </c>
      <c r="F17" s="18"/>
      <c r="H17" s="2"/>
      <c r="I17" s="19"/>
    </row>
    <row r="18" spans="1:9" x14ac:dyDescent="0.25">
      <c r="A18" s="7" t="s">
        <v>34</v>
      </c>
      <c r="B18" s="8">
        <v>-613810.4</v>
      </c>
      <c r="C18" s="49"/>
      <c r="D18" s="9">
        <v>-364191.2</v>
      </c>
      <c r="F18" s="18"/>
      <c r="H18" s="17"/>
    </row>
    <row r="19" spans="1:9" x14ac:dyDescent="0.25">
      <c r="A19" s="7"/>
      <c r="B19" s="8" t="s">
        <v>14</v>
      </c>
      <c r="C19" s="49"/>
      <c r="D19" s="21" t="s">
        <v>14</v>
      </c>
      <c r="E19" s="2"/>
      <c r="F19" s="18"/>
    </row>
    <row r="20" spans="1:9" ht="18" x14ac:dyDescent="0.4">
      <c r="A20" s="14" t="s">
        <v>9</v>
      </c>
      <c r="B20" s="47">
        <f>SUM(B13:B19)</f>
        <v>-638346597.77999997</v>
      </c>
      <c r="C20" s="53"/>
      <c r="D20" s="47">
        <f>SUM(D13:D19)</f>
        <v>-657946594.97000003</v>
      </c>
      <c r="F20" s="22"/>
      <c r="H20" s="2"/>
    </row>
    <row r="21" spans="1:9" ht="18" x14ac:dyDescent="0.4">
      <c r="A21" s="14" t="s">
        <v>16</v>
      </c>
      <c r="B21" s="70">
        <f>B12+B20</f>
        <v>132549160.81000006</v>
      </c>
      <c r="C21" s="70"/>
      <c r="D21" s="70">
        <f>D12+D20</f>
        <v>14262503.369999886</v>
      </c>
      <c r="E21" s="2"/>
    </row>
    <row r="22" spans="1:9" x14ac:dyDescent="0.25">
      <c r="A22" s="23"/>
      <c r="B22" s="55"/>
      <c r="C22" s="56"/>
      <c r="D22" s="56"/>
      <c r="E22" s="2"/>
      <c r="F22" s="17"/>
      <c r="H22" s="17"/>
    </row>
    <row r="23" spans="1:9" x14ac:dyDescent="0.25">
      <c r="A23" s="24" t="s">
        <v>17</v>
      </c>
      <c r="B23" s="57"/>
      <c r="C23" s="57"/>
      <c r="D23" s="57"/>
      <c r="F23" s="2"/>
    </row>
    <row r="24" spans="1:9" x14ac:dyDescent="0.25">
      <c r="A24" s="7" t="s">
        <v>18</v>
      </c>
      <c r="B24" s="25">
        <v>-7939507.0700000003</v>
      </c>
      <c r="C24" s="57"/>
      <c r="D24" s="50">
        <v>-7579691.3099999996</v>
      </c>
      <c r="E24" s="26"/>
      <c r="F24" s="27"/>
    </row>
    <row r="25" spans="1:9" x14ac:dyDescent="0.25">
      <c r="A25" s="28" t="s">
        <v>19</v>
      </c>
      <c r="B25" s="21" t="s">
        <v>14</v>
      </c>
      <c r="C25" s="57"/>
      <c r="D25" s="50">
        <v>-2945342.76</v>
      </c>
      <c r="E25" s="19"/>
      <c r="F25" s="22"/>
      <c r="G25" s="9"/>
    </row>
    <row r="26" spans="1:9" ht="31.5" x14ac:dyDescent="0.25">
      <c r="A26" s="28" t="s">
        <v>20</v>
      </c>
      <c r="B26" s="25">
        <v>-1249275.02</v>
      </c>
      <c r="C26" s="57"/>
      <c r="D26" s="58">
        <v>-1161380.1299999999</v>
      </c>
      <c r="E26" s="19"/>
      <c r="F26" s="2"/>
    </row>
    <row r="27" spans="1:9" ht="31.5" x14ac:dyDescent="0.25">
      <c r="A27" s="28" t="s">
        <v>21</v>
      </c>
      <c r="B27" s="21" t="s">
        <v>14</v>
      </c>
      <c r="C27" s="59"/>
      <c r="D27" s="21" t="s">
        <v>14</v>
      </c>
      <c r="F27" s="12"/>
      <c r="G27" s="29"/>
    </row>
    <row r="28" spans="1:9" x14ac:dyDescent="0.25">
      <c r="A28" s="28" t="s">
        <v>22</v>
      </c>
      <c r="B28" s="58"/>
      <c r="C28" s="57"/>
      <c r="D28" s="58"/>
    </row>
    <row r="29" spans="1:9" x14ac:dyDescent="0.25">
      <c r="A29" s="28" t="s">
        <v>23</v>
      </c>
      <c r="B29" s="60">
        <v>-6482491.0899999999</v>
      </c>
      <c r="C29" s="61"/>
      <c r="D29" s="58">
        <v>-141635.13</v>
      </c>
      <c r="E29" s="19"/>
      <c r="F29" s="17"/>
    </row>
    <row r="30" spans="1:9" x14ac:dyDescent="0.25">
      <c r="A30" s="24" t="s">
        <v>24</v>
      </c>
      <c r="B30" s="62">
        <f>SUM(B24:B29)</f>
        <v>-15671273.18</v>
      </c>
      <c r="C30" s="63"/>
      <c r="D30" s="45">
        <f>SUM(D24:D29)</f>
        <v>-11828049.33</v>
      </c>
      <c r="E30" s="17"/>
      <c r="F30" s="17"/>
    </row>
    <row r="31" spans="1:9" x14ac:dyDescent="0.25">
      <c r="A31" s="24" t="s">
        <v>25</v>
      </c>
      <c r="B31" s="9"/>
      <c r="C31" s="57"/>
      <c r="D31" s="57"/>
    </row>
    <row r="32" spans="1:9" x14ac:dyDescent="0.25">
      <c r="A32" s="28" t="s">
        <v>23</v>
      </c>
      <c r="B32" s="21" t="s">
        <v>14</v>
      </c>
      <c r="C32" s="57"/>
      <c r="D32" s="58">
        <v>-11911340.25</v>
      </c>
    </row>
    <row r="33" spans="1:7" ht="18" customHeight="1" x14ac:dyDescent="0.4">
      <c r="A33" s="24" t="s">
        <v>26</v>
      </c>
      <c r="B33" s="64" t="s">
        <v>14</v>
      </c>
      <c r="C33" s="65"/>
      <c r="D33" s="71">
        <v>-11911340.25</v>
      </c>
      <c r="F33" s="16"/>
      <c r="G33" s="16"/>
    </row>
    <row r="34" spans="1:7" ht="19.5" customHeight="1" x14ac:dyDescent="0.25">
      <c r="A34" s="23"/>
      <c r="B34" s="21"/>
      <c r="C34" s="66"/>
      <c r="D34" s="67"/>
      <c r="F34" s="31"/>
      <c r="G34" s="16"/>
    </row>
    <row r="35" spans="1:7" ht="28.5" customHeight="1" x14ac:dyDescent="0.4">
      <c r="A35" s="7" t="s">
        <v>27</v>
      </c>
      <c r="B35" s="48">
        <f>+B21+B30</f>
        <v>116877887.63000005</v>
      </c>
      <c r="C35" s="46"/>
      <c r="D35" s="69">
        <v>-9476886.2100000009</v>
      </c>
      <c r="F35" s="22"/>
      <c r="G35" s="16"/>
    </row>
    <row r="36" spans="1:7" ht="18.75" customHeight="1" x14ac:dyDescent="0.25">
      <c r="A36" s="7" t="s">
        <v>28</v>
      </c>
      <c r="B36" s="8">
        <v>11220087.390000001</v>
      </c>
      <c r="C36" s="59"/>
      <c r="D36" s="50">
        <v>20696973.600000001</v>
      </c>
      <c r="F36" s="16"/>
      <c r="G36" s="16"/>
    </row>
    <row r="37" spans="1:7" ht="18" x14ac:dyDescent="0.4">
      <c r="A37" s="14" t="s">
        <v>29</v>
      </c>
      <c r="B37" s="70">
        <f>SUM(B34:B36)</f>
        <v>128097975.02000006</v>
      </c>
      <c r="C37" s="52"/>
      <c r="D37" s="70">
        <f>+D35+D36</f>
        <v>11220087.390000001</v>
      </c>
    </row>
    <row r="38" spans="1:7" ht="18" x14ac:dyDescent="0.4">
      <c r="A38" s="14"/>
      <c r="B38" s="54"/>
      <c r="C38" s="68"/>
      <c r="D38" s="54"/>
    </row>
    <row r="39" spans="1:7" ht="18" x14ac:dyDescent="0.4">
      <c r="A39" s="14"/>
      <c r="B39" s="54"/>
      <c r="C39" s="68"/>
      <c r="D39" s="54"/>
    </row>
    <row r="40" spans="1:7" x14ac:dyDescent="0.25">
      <c r="A40" s="4"/>
      <c r="B40" s="32"/>
      <c r="C40" s="4"/>
      <c r="D40" s="30"/>
    </row>
    <row r="41" spans="1:7" x14ac:dyDescent="0.25">
      <c r="A41" s="4"/>
      <c r="B41" s="4"/>
      <c r="C41" s="4"/>
      <c r="D41" s="4"/>
      <c r="E41" s="17"/>
    </row>
    <row r="42" spans="1:7" x14ac:dyDescent="0.25">
      <c r="A42" s="4"/>
      <c r="B42" s="4"/>
      <c r="C42" s="4"/>
      <c r="D42" s="4"/>
    </row>
    <row r="43" spans="1:7" x14ac:dyDescent="0.25">
      <c r="A43" s="37" t="s">
        <v>30</v>
      </c>
      <c r="B43" s="34"/>
      <c r="C43" s="34"/>
      <c r="D43" s="34"/>
    </row>
    <row r="44" spans="1:7" ht="18.75" x14ac:dyDescent="0.3">
      <c r="A44" s="37" t="s">
        <v>31</v>
      </c>
      <c r="B44" s="42" t="s">
        <v>32</v>
      </c>
      <c r="C44" s="42"/>
      <c r="D44" s="42"/>
      <c r="E44" s="35"/>
      <c r="F44" s="35"/>
    </row>
    <row r="45" spans="1:7" ht="18.75" x14ac:dyDescent="0.3">
      <c r="A45" s="33"/>
      <c r="B45" s="36"/>
      <c r="C45" s="36"/>
      <c r="D45" s="36"/>
      <c r="E45" s="35"/>
      <c r="F45" s="35"/>
    </row>
    <row r="46" spans="1:7" ht="18.75" x14ac:dyDescent="0.3">
      <c r="A46" s="33"/>
      <c r="B46" s="36"/>
      <c r="C46" s="36"/>
      <c r="D46" s="36"/>
      <c r="E46" s="35"/>
      <c r="F46" s="35"/>
    </row>
    <row r="47" spans="1:7" x14ac:dyDescent="0.25">
      <c r="A47" s="4"/>
      <c r="B47" s="4"/>
      <c r="C47" s="4"/>
      <c r="D47" s="4"/>
    </row>
    <row r="48" spans="1:7" x14ac:dyDescent="0.25">
      <c r="A48" s="4"/>
      <c r="B48" s="4"/>
      <c r="C48" s="4"/>
      <c r="D48" s="4"/>
    </row>
    <row r="49" spans="1:4" x14ac:dyDescent="0.25">
      <c r="A49" s="4"/>
      <c r="B49" s="4"/>
      <c r="C49" s="4"/>
      <c r="D49" s="4"/>
    </row>
    <row r="50" spans="1:4" x14ac:dyDescent="0.25">
      <c r="A50" s="33"/>
      <c r="B50" s="34"/>
      <c r="C50" s="34"/>
      <c r="D50" s="34"/>
    </row>
    <row r="51" spans="1:4" x14ac:dyDescent="0.25">
      <c r="A51" s="33"/>
      <c r="B51" s="38" t="s">
        <v>33</v>
      </c>
      <c r="C51" s="38"/>
      <c r="D51" s="38"/>
    </row>
    <row r="52" spans="1:4" x14ac:dyDescent="0.25">
      <c r="A52" s="4"/>
      <c r="B52" s="4"/>
      <c r="C52" s="4"/>
      <c r="D52" s="4"/>
    </row>
  </sheetData>
  <mergeCells count="6">
    <mergeCell ref="B51:D51"/>
    <mergeCell ref="A1:D1"/>
    <mergeCell ref="A2:D2"/>
    <mergeCell ref="A3:D3"/>
    <mergeCell ref="A4:D4"/>
    <mergeCell ref="B44:D44"/>
  </mergeCells>
  <pageMargins left="1.1023622047244095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Flujo de Efectivo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Suero</dc:creator>
  <cp:lastModifiedBy>Felipe Suero</cp:lastModifiedBy>
  <cp:lastPrinted>2025-01-27T15:16:24Z</cp:lastPrinted>
  <dcterms:created xsi:type="dcterms:W3CDTF">2025-01-27T13:22:27Z</dcterms:created>
  <dcterms:modified xsi:type="dcterms:W3CDTF">2025-01-27T15:16:33Z</dcterms:modified>
</cp:coreProperties>
</file>