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gdicent\Desktop\Estados Financieros 2021 Contabilidad Gubernamental\ESTADO DE FLUJO DE EFECTIVO\"/>
    </mc:Choice>
  </mc:AlternateContent>
  <xr:revisionPtr revIDLastSave="0" documentId="13_ncr:1_{1B877F86-EC74-4A21-AD0C-46DACB898B99}" xr6:coauthVersionLast="36" xr6:coauthVersionMax="36" xr10:uidLastSave="{00000000-0000-0000-0000-000000000000}"/>
  <bookViews>
    <workbookView xWindow="0" yWindow="0" windowWidth="24000" windowHeight="9525" tabRatio="917" xr2:uid="{00000000-000D-0000-FFFF-FFFF00000000}"/>
  </bookViews>
  <sheets>
    <sheet name="EFE-Flujo de Efectivo" sheetId="7" r:id="rId1"/>
  </sheets>
  <definedNames>
    <definedName name="_xlnm._FilterDatabase" localSheetId="0" hidden="1">'EFE-Flujo de Efectivo'!$A$12:$G$64</definedName>
    <definedName name="_xlnm.Print_Area" localSheetId="0">'EFE-Flujo de Efectivo'!$A$9:$F$64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7" l="1"/>
  <c r="D16" i="7" l="1"/>
  <c r="F22" i="7" l="1"/>
  <c r="F31" i="7" l="1"/>
  <c r="D31" i="7" l="1"/>
  <c r="D22" i="7"/>
  <c r="D32" i="7" l="1"/>
  <c r="F32" i="7"/>
  <c r="D57" i="7" l="1"/>
  <c r="F57" i="7" l="1"/>
  <c r="F42" i="7"/>
  <c r="F59" i="7" l="1"/>
  <c r="F61" i="7" l="1"/>
  <c r="D42" i="7" l="1"/>
  <c r="D59" i="7" s="1"/>
  <c r="D61" i="7" l="1"/>
</calcChain>
</file>

<file path=xl/sharedStrings.xml><?xml version="1.0" encoding="utf-8"?>
<sst xmlns="http://schemas.openxmlformats.org/spreadsheetml/2006/main" count="56" uniqueCount="53">
  <si>
    <t>(Valores en RD$)</t>
  </si>
  <si>
    <t xml:space="preserve"> </t>
  </si>
  <si>
    <t>Estado de Flujo de Efectivo</t>
  </si>
  <si>
    <t>Cobros impuestos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</si>
  <si>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</si>
  <si>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</si>
  <si>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</si>
  <si>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</si>
  <si>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</si>
  <si>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</si>
  <si>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</si>
  <si>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</si>
  <si>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</si>
  <si>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</si>
  <si>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</si>
  <si>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</si>
  <si>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</si>
  <si>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</si>
  <si>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 xml:space="preserve">Pagos por adquisición de propiedad, planta y equipo </t>
  </si>
  <si>
    <t>Pagos por adquisición de intangibles y otros activos de largo plazo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</si>
  <si>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</si>
  <si>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</si>
  <si>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</si>
  <si>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</si>
  <si>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</si>
  <si>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</si>
  <si>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</si>
  <si>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</si>
  <si>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</si>
  <si>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</si>
  <si>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</si>
  <si>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</si>
  <si>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>Pagos por adquisición de títulos patrimoniales o de deuda y participación en asociaciones</t>
  </si>
  <si>
    <t>Pago reembolso en efectivo de los montos recibidos en emisión de títulos de deudas, bonos</t>
  </si>
  <si>
    <t>Flujos de efectivo netos de las actividades de operación</t>
  </si>
  <si>
    <t>Flujos de efectivo de las actividades de financiación</t>
  </si>
  <si>
    <t xml:space="preserve">Incremento/(Disminución) neta en efectivo y equivalentes al efectivo </t>
  </si>
  <si>
    <t xml:space="preserve">Efectivo y equivalentes al efectivo al final del período </t>
  </si>
  <si>
    <t xml:space="preserve">Efectivo y equivalentes al efectivo al principio del período </t>
  </si>
  <si>
    <t>Contribuciones de la seguridad social</t>
  </si>
  <si>
    <t>Flujos de efectivo de las actividades de inversión (AINV)</t>
  </si>
  <si>
    <t>Flujos de efectivo procedentes de actividades de operación (AOP)</t>
  </si>
  <si>
    <t>TOTAL INGRESO EN OPERACIÓN</t>
  </si>
  <si>
    <t>TOTAL SALIDA EN OPERACIÓN</t>
  </si>
  <si>
    <t xml:space="preserve">                                                          Superintendente de Seguros</t>
  </si>
  <si>
    <t>Lic. Domingo Castro</t>
  </si>
  <si>
    <t xml:space="preserve"> Lic. Geovanny Ant. Dicent De La Cruz </t>
  </si>
  <si>
    <t xml:space="preserve">   Director Financiero</t>
  </si>
  <si>
    <t xml:space="preserve">                                                              Licda. Josefa Castillo</t>
  </si>
  <si>
    <t xml:space="preserve">              Enc. Depto. Contabilidad</t>
  </si>
  <si>
    <t>Del ejercicio terminado al 31 de diciembre del 2021 y 2020</t>
  </si>
  <si>
    <t>Las notas en las paginas 7 a 24 son parte integral de estos Estados Financieros</t>
  </si>
  <si>
    <t>Incrento o disminucion años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</si>
</sst>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_(* #,##0.00_);_(* \(#,##0.00\);_(* &quot;-&quot;??_);_(@_)"/>
    <numFmt numFmtId="166" formatCode="_(&quot;RD$&quot;* #,##0.00_);_(&quot;RD$&quot;* \(#,##0.00\);_(&quot;RD$&quot;* &quot;-&quot;??_);_(@_)"/>
    <numFmt numFmtId="167" formatCode="_-* #,##0.00\ _P_t_s_-;\-* #,##0.00\ _P_t_s_-;_-* &quot;-&quot;??\ _P_t_s_-;_-@_-"/>
    <numFmt numFmtId="168" formatCode="_(* #,##0_);_(* \(#,##0\);_(* &quot;-&quot;??_);_(@_)"/>
    <numFmt numFmtId="169" formatCode="_(* #,##0.00_);_(* \(#,##0.00\);_(* &quot;-&quot;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u/>
      <sz val="9"/>
      <color theme="1"/>
      <name val="Times New Roman"/>
      <family val="1"/>
    </font>
    <font>
      <b/>
      <u val="double"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4" fillId="0" borderId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3" fillId="0" borderId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5" fillId="0" borderId="0"/>
    <xf numFmtId="165" fontId="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left" vertical="center" indent="5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165" fontId="0" fillId="0" borderId="0" xfId="8" applyFont="1" applyAlignment="1">
      <alignment vertical="center"/>
    </xf>
    <xf numFmtId="0" fontId="10" fillId="2" borderId="2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165" fontId="10" fillId="0" borderId="0" xfId="8" applyFont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justify" vertical="center"/>
    </xf>
    <xf numFmtId="0" fontId="10" fillId="2" borderId="1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39" fontId="9" fillId="2" borderId="2" xfId="0" applyNumberFormat="1" applyFont="1" applyFill="1" applyBorder="1" applyAlignment="1">
      <alignment vertical="center"/>
    </xf>
    <xf numFmtId="39" fontId="10" fillId="2" borderId="2" xfId="0" applyNumberFormat="1" applyFont="1" applyFill="1" applyBorder="1" applyAlignment="1">
      <alignment vertical="center"/>
    </xf>
    <xf numFmtId="0" fontId="10" fillId="2" borderId="1" xfId="0" applyFont="1" applyFill="1" applyBorder="1"/>
    <xf numFmtId="0" fontId="10" fillId="2" borderId="2" xfId="0" applyFont="1" applyFill="1" applyBorder="1" applyAlignment="1">
      <alignment vertical="center" wrapText="1"/>
    </xf>
    <xf numFmtId="164" fontId="10" fillId="2" borderId="2" xfId="0" applyNumberFormat="1" applyFont="1" applyFill="1" applyBorder="1" applyAlignment="1"/>
    <xf numFmtId="164" fontId="10" fillId="2" borderId="2" xfId="0" applyNumberFormat="1" applyFont="1" applyFill="1" applyBorder="1" applyAlignment="1">
      <alignment horizontal="left" vertical="center" indent="5"/>
    </xf>
    <xf numFmtId="164" fontId="10" fillId="2" borderId="3" xfId="0" applyNumberFormat="1" applyFont="1" applyFill="1" applyBorder="1" applyAlignment="1"/>
    <xf numFmtId="0" fontId="9" fillId="2" borderId="1" xfId="0" applyFont="1" applyFill="1" applyBorder="1" applyAlignment="1">
      <alignment horizontal="left" vertical="top"/>
    </xf>
    <xf numFmtId="0" fontId="10" fillId="2" borderId="2" xfId="0" applyFont="1" applyFill="1" applyBorder="1" applyAlignment="1">
      <alignment wrapText="1"/>
    </xf>
    <xf numFmtId="0" fontId="10" fillId="2" borderId="2" xfId="0" applyFont="1" applyFill="1" applyBorder="1"/>
    <xf numFmtId="0" fontId="10" fillId="2" borderId="2" xfId="0" applyFont="1" applyFill="1" applyBorder="1" applyAlignment="1">
      <alignment horizontal="justify" vertical="top"/>
    </xf>
    <xf numFmtId="0" fontId="10" fillId="2" borderId="2" xfId="0" applyFont="1" applyFill="1" applyBorder="1" applyAlignment="1"/>
    <xf numFmtId="0" fontId="10" fillId="2" borderId="1" xfId="0" applyFont="1" applyFill="1" applyBorder="1" applyAlignment="1">
      <alignment horizontal="left" vertical="center"/>
    </xf>
    <xf numFmtId="164" fontId="10" fillId="2" borderId="5" xfId="0" applyNumberFormat="1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164" fontId="10" fillId="2" borderId="0" xfId="0" applyNumberFormat="1" applyFont="1" applyFill="1" applyAlignment="1">
      <alignment vertical="center"/>
    </xf>
    <xf numFmtId="0" fontId="7" fillId="2" borderId="0" xfId="0" applyFont="1" applyFill="1"/>
    <xf numFmtId="0" fontId="4" fillId="2" borderId="0" xfId="0" applyFont="1" applyFill="1" applyAlignment="1">
      <alignment horizontal="justify" wrapText="1"/>
    </xf>
    <xf numFmtId="0" fontId="1" fillId="2" borderId="0" xfId="0" applyFont="1" applyFill="1" applyAlignment="1">
      <alignment vertical="center"/>
    </xf>
    <xf numFmtId="0" fontId="4" fillId="2" borderId="0" xfId="0" applyFont="1" applyFill="1"/>
    <xf numFmtId="165" fontId="0" fillId="0" borderId="0" xfId="8" applyFont="1"/>
    <xf numFmtId="165" fontId="10" fillId="2" borderId="2" xfId="8" applyFont="1" applyFill="1" applyBorder="1" applyAlignment="1">
      <alignment vertical="center"/>
    </xf>
    <xf numFmtId="165" fontId="10" fillId="2" borderId="2" xfId="8" applyFont="1" applyFill="1" applyBorder="1" applyAlignment="1"/>
    <xf numFmtId="165" fontId="10" fillId="2" borderId="2" xfId="8" applyFont="1" applyFill="1" applyBorder="1" applyAlignment="1">
      <alignment horizontal="left" vertical="center" indent="5"/>
    </xf>
    <xf numFmtId="165" fontId="10" fillId="2" borderId="2" xfId="8" applyFont="1" applyFill="1" applyBorder="1" applyAlignment="1">
      <alignment horizontal="left" vertical="center"/>
    </xf>
    <xf numFmtId="165" fontId="10" fillId="2" borderId="3" xfId="8" applyFont="1" applyFill="1" applyBorder="1"/>
    <xf numFmtId="165" fontId="10" fillId="2" borderId="2" xfId="8" applyFont="1" applyFill="1" applyBorder="1"/>
    <xf numFmtId="165" fontId="8" fillId="2" borderId="2" xfId="8" applyFont="1" applyFill="1" applyBorder="1" applyAlignment="1"/>
    <xf numFmtId="165" fontId="8" fillId="2" borderId="2" xfId="8" applyFont="1" applyFill="1" applyBorder="1" applyAlignment="1">
      <alignment vertical="center"/>
    </xf>
    <xf numFmtId="165" fontId="9" fillId="2" borderId="2" xfId="8" applyFont="1" applyFill="1" applyBorder="1" applyAlignment="1">
      <alignment vertical="center"/>
    </xf>
    <xf numFmtId="165" fontId="10" fillId="2" borderId="3" xfId="8" applyFont="1" applyFill="1" applyBorder="1" applyAlignment="1"/>
    <xf numFmtId="165" fontId="12" fillId="2" borderId="2" xfId="8" applyFont="1" applyFill="1" applyBorder="1" applyAlignment="1">
      <alignment horizontal="left" vertical="center"/>
    </xf>
    <xf numFmtId="165" fontId="0" fillId="0" borderId="0" xfId="0" applyNumberFormat="1" applyAlignment="1">
      <alignment vertical="center"/>
    </xf>
    <xf numFmtId="0" fontId="6" fillId="0" borderId="0" xfId="0" applyFont="1" applyFill="1" applyAlignment="1">
      <alignment vertical="center"/>
    </xf>
    <xf numFmtId="165" fontId="10" fillId="2" borderId="6" xfId="8" applyFont="1" applyFill="1" applyBorder="1"/>
    <xf numFmtId="165" fontId="10" fillId="2" borderId="6" xfId="8" applyFont="1" applyFill="1" applyBorder="1" applyAlignment="1">
      <alignment horizontal="left" vertical="center"/>
    </xf>
    <xf numFmtId="168" fontId="8" fillId="2" borderId="2" xfId="8" applyNumberFormat="1" applyFont="1" applyFill="1" applyBorder="1" applyAlignment="1"/>
    <xf numFmtId="168" fontId="8" fillId="2" borderId="2" xfId="8" applyNumberFormat="1" applyFont="1" applyFill="1" applyBorder="1" applyAlignment="1">
      <alignment vertical="center"/>
    </xf>
    <xf numFmtId="165" fontId="10" fillId="2" borderId="2" xfId="8" applyNumberFormat="1" applyFont="1" applyFill="1" applyBorder="1" applyAlignment="1">
      <alignment vertical="center"/>
    </xf>
    <xf numFmtId="165" fontId="9" fillId="2" borderId="2" xfId="8" applyNumberFormat="1" applyFont="1" applyFill="1" applyBorder="1" applyAlignment="1">
      <alignment vertical="center"/>
    </xf>
    <xf numFmtId="169" fontId="10" fillId="2" borderId="2" xfId="0" applyNumberFormat="1" applyFont="1" applyFill="1" applyBorder="1" applyAlignment="1">
      <alignment vertical="center"/>
    </xf>
    <xf numFmtId="169" fontId="10" fillId="2" borderId="2" xfId="0" applyNumberFormat="1" applyFont="1" applyFill="1" applyBorder="1" applyAlignment="1"/>
    <xf numFmtId="0" fontId="1" fillId="0" borderId="4" xfId="0" applyFont="1" applyBorder="1" applyAlignment="1">
      <alignment vertical="center"/>
    </xf>
    <xf numFmtId="0" fontId="4" fillId="2" borderId="0" xfId="0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0" fontId="9" fillId="2" borderId="2" xfId="0" applyFont="1" applyFill="1" applyBorder="1" applyAlignment="1">
      <alignment horizontal="center" vertical="center"/>
    </xf>
  </cellXfs>
  <cellStyles count="12">
    <cellStyle name="Millares" xfId="8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1" xr:uid="{00000000-0005-0000-0000-000005000000}"/>
    <cellStyle name="Millares 5" xfId="10" xr:uid="{00000000-0005-0000-0000-000006000000}"/>
    <cellStyle name="Moneda 2" xfId="3" xr:uid="{00000000-0005-0000-0000-000007000000}"/>
    <cellStyle name="Normal" xfId="0" builtinId="0"/>
    <cellStyle name="Normal 2" xfId="7" xr:uid="{00000000-0005-0000-0000-000009000000}"/>
    <cellStyle name="Normal 2 2" xfId="1" xr:uid="{00000000-0005-0000-0000-00000A000000}"/>
    <cellStyle name="Normal 2 2 2" xfId="4" xr:uid="{00000000-0005-0000-0000-00000B000000}"/>
    <cellStyle name="Normal 3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0</xdr:row>
      <xdr:rowOff>38101</xdr:rowOff>
    </xdr:from>
    <xdr:to>
      <xdr:col>3</xdr:col>
      <xdr:colOff>895350</xdr:colOff>
      <xdr:row>6</xdr:row>
      <xdr:rowOff>57151</xdr:rowOff>
    </xdr:to>
    <xdr:grpSp>
      <xdr:nvGrpSpPr>
        <xdr:cNvPr id="205" name="Group 1">
          <a:extLst>
            <a:ext uri="{FF2B5EF4-FFF2-40B4-BE49-F238E27FC236}">
              <a16:creationId xmlns:a16="http://schemas.microsoft.com/office/drawing/2014/main" id="{7DA70FF2-1943-4119-B7BB-5C79773B3CB9}"/>
            </a:ext>
          </a:extLst>
        </xdr:cNvPr>
        <xdr:cNvGrpSpPr/>
      </xdr:nvGrpSpPr>
      <xdr:grpSpPr>
        <a:xfrm>
          <a:off x="400050" y="38101"/>
          <a:ext cx="4772025" cy="1162050"/>
          <a:chOff x="0" y="0"/>
          <a:chExt cx="4706853" cy="1496110"/>
        </a:xfrm>
      </xdr:grpSpPr>
      <xdr:sp macro="" textlink="">
        <xdr:nvSpPr>
          <xdr:cNvPr id="206" name="Shape 6">
            <a:extLst>
              <a:ext uri="{FF2B5EF4-FFF2-40B4-BE49-F238E27FC236}">
                <a16:creationId xmlns:a16="http://schemas.microsoft.com/office/drawing/2014/main" id="{3CAD0260-1BAC-4BA4-A142-0241714110DC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Shape 7">
            <a:extLst>
              <a:ext uri="{FF2B5EF4-FFF2-40B4-BE49-F238E27FC236}">
                <a16:creationId xmlns:a16="http://schemas.microsoft.com/office/drawing/2014/main" id="{A0C727A9-15E5-4669-9CA2-19001837FCF7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8" name="Shape 8">
            <a:extLst>
              <a:ext uri="{FF2B5EF4-FFF2-40B4-BE49-F238E27FC236}">
                <a16:creationId xmlns:a16="http://schemas.microsoft.com/office/drawing/2014/main" id="{8C8D3994-F83A-4A4B-BC3D-EB9421B66B32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9" name="Shape 9">
            <a:extLst>
              <a:ext uri="{FF2B5EF4-FFF2-40B4-BE49-F238E27FC236}">
                <a16:creationId xmlns:a16="http://schemas.microsoft.com/office/drawing/2014/main" id="{ABB5BD4A-0F64-4111-98AE-3E7BEFF26451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0" name="Shape 10">
            <a:extLst>
              <a:ext uri="{FF2B5EF4-FFF2-40B4-BE49-F238E27FC236}">
                <a16:creationId xmlns:a16="http://schemas.microsoft.com/office/drawing/2014/main" id="{D1E1D0A9-F1B5-4D70-823E-D7341F2B9D11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1" name="Shape 11">
            <a:extLst>
              <a:ext uri="{FF2B5EF4-FFF2-40B4-BE49-F238E27FC236}">
                <a16:creationId xmlns:a16="http://schemas.microsoft.com/office/drawing/2014/main" id="{1D902F3E-6C08-4F19-8823-5B5C9D159CA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2" name="Shape 12">
            <a:extLst>
              <a:ext uri="{FF2B5EF4-FFF2-40B4-BE49-F238E27FC236}">
                <a16:creationId xmlns:a16="http://schemas.microsoft.com/office/drawing/2014/main" id="{76F86787-D14E-4016-9BE0-F52CBC96076E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3" name="Shape 13">
            <a:extLst>
              <a:ext uri="{FF2B5EF4-FFF2-40B4-BE49-F238E27FC236}">
                <a16:creationId xmlns:a16="http://schemas.microsoft.com/office/drawing/2014/main" id="{B6BC0B3B-7D90-445B-8EA1-559AF1DA3F9E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4" name="Shape 14">
            <a:extLst>
              <a:ext uri="{FF2B5EF4-FFF2-40B4-BE49-F238E27FC236}">
                <a16:creationId xmlns:a16="http://schemas.microsoft.com/office/drawing/2014/main" id="{4C66E3EA-7A6E-4516-B4B8-D486F0A5EB18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5" name="Shape 15">
            <a:extLst>
              <a:ext uri="{FF2B5EF4-FFF2-40B4-BE49-F238E27FC236}">
                <a16:creationId xmlns:a16="http://schemas.microsoft.com/office/drawing/2014/main" id="{2A7EF92A-4599-4F2C-A5C6-1458A11347E7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6" name="Shape 16">
            <a:extLst>
              <a:ext uri="{FF2B5EF4-FFF2-40B4-BE49-F238E27FC236}">
                <a16:creationId xmlns:a16="http://schemas.microsoft.com/office/drawing/2014/main" id="{13C8EC29-0A3B-4D2B-8A79-3F1F4207BEFF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7" name="Shape 17">
            <a:extLst>
              <a:ext uri="{FF2B5EF4-FFF2-40B4-BE49-F238E27FC236}">
                <a16:creationId xmlns:a16="http://schemas.microsoft.com/office/drawing/2014/main" id="{A1EDBC08-1632-4AAD-8A9E-DFD694671B2C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8" name="Shape 18">
            <a:extLst>
              <a:ext uri="{FF2B5EF4-FFF2-40B4-BE49-F238E27FC236}">
                <a16:creationId xmlns:a16="http://schemas.microsoft.com/office/drawing/2014/main" id="{0FA706DF-F845-4C32-AED2-EB088BA7C9B1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9" name="Shape 19">
            <a:extLst>
              <a:ext uri="{FF2B5EF4-FFF2-40B4-BE49-F238E27FC236}">
                <a16:creationId xmlns:a16="http://schemas.microsoft.com/office/drawing/2014/main" id="{B710A74B-2A84-48D0-9180-6CB784D94ACB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0" name="Shape 20">
            <a:extLst>
              <a:ext uri="{FF2B5EF4-FFF2-40B4-BE49-F238E27FC236}">
                <a16:creationId xmlns:a16="http://schemas.microsoft.com/office/drawing/2014/main" id="{B2D8FD56-47AF-4A16-BB2B-A190C9FC64DF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1" name="Shape 21">
            <a:extLst>
              <a:ext uri="{FF2B5EF4-FFF2-40B4-BE49-F238E27FC236}">
                <a16:creationId xmlns:a16="http://schemas.microsoft.com/office/drawing/2014/main" id="{2E7B5164-A72B-476D-AA1D-40AB2F4BC7F1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2" name="Shape 22">
            <a:extLst>
              <a:ext uri="{FF2B5EF4-FFF2-40B4-BE49-F238E27FC236}">
                <a16:creationId xmlns:a16="http://schemas.microsoft.com/office/drawing/2014/main" id="{90C1F59F-5C03-49BA-BB33-5800EE62A098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3" name="Shape 23">
            <a:extLst>
              <a:ext uri="{FF2B5EF4-FFF2-40B4-BE49-F238E27FC236}">
                <a16:creationId xmlns:a16="http://schemas.microsoft.com/office/drawing/2014/main" id="{872F6795-E80D-4E47-80F9-F1D83FF61119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4" name="Shape 24">
            <a:extLst>
              <a:ext uri="{FF2B5EF4-FFF2-40B4-BE49-F238E27FC236}">
                <a16:creationId xmlns:a16="http://schemas.microsoft.com/office/drawing/2014/main" id="{6A1B2986-B720-400E-87C3-3E07DCE5DB37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5" name="Shape 25">
            <a:extLst>
              <a:ext uri="{FF2B5EF4-FFF2-40B4-BE49-F238E27FC236}">
                <a16:creationId xmlns:a16="http://schemas.microsoft.com/office/drawing/2014/main" id="{9364B05B-6220-441B-AC15-BB8E68ED4A77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6" name="Shape 26">
            <a:extLst>
              <a:ext uri="{FF2B5EF4-FFF2-40B4-BE49-F238E27FC236}">
                <a16:creationId xmlns:a16="http://schemas.microsoft.com/office/drawing/2014/main" id="{5F1789F3-4BB7-4C85-BE6C-84703B00A54E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7" name="Shape 27">
            <a:extLst>
              <a:ext uri="{FF2B5EF4-FFF2-40B4-BE49-F238E27FC236}">
                <a16:creationId xmlns:a16="http://schemas.microsoft.com/office/drawing/2014/main" id="{6E9244D7-80E1-4B4B-A585-83D708FC0FEA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8" name="Shape 28">
            <a:extLst>
              <a:ext uri="{FF2B5EF4-FFF2-40B4-BE49-F238E27FC236}">
                <a16:creationId xmlns:a16="http://schemas.microsoft.com/office/drawing/2014/main" id="{CC3FE940-9C9E-4ED8-A163-8815ED374DC6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9" name="Shape 29">
            <a:extLst>
              <a:ext uri="{FF2B5EF4-FFF2-40B4-BE49-F238E27FC236}">
                <a16:creationId xmlns:a16="http://schemas.microsoft.com/office/drawing/2014/main" id="{B91CCD4F-7570-4227-876E-B21FBA9DD9BB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0" name="Shape 30">
            <a:extLst>
              <a:ext uri="{FF2B5EF4-FFF2-40B4-BE49-F238E27FC236}">
                <a16:creationId xmlns:a16="http://schemas.microsoft.com/office/drawing/2014/main" id="{79D4B4BF-800E-495B-ADBC-21A801EDA266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1" name="Shape 31">
            <a:extLst>
              <a:ext uri="{FF2B5EF4-FFF2-40B4-BE49-F238E27FC236}">
                <a16:creationId xmlns:a16="http://schemas.microsoft.com/office/drawing/2014/main" id="{CCB4BFEC-577F-4633-A328-AF0FAD761C09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2" name="Shape 32">
            <a:extLst>
              <a:ext uri="{FF2B5EF4-FFF2-40B4-BE49-F238E27FC236}">
                <a16:creationId xmlns:a16="http://schemas.microsoft.com/office/drawing/2014/main" id="{82F652C6-F90C-4C52-828C-22AE1A53ABE8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3" name="Shape 33">
            <a:extLst>
              <a:ext uri="{FF2B5EF4-FFF2-40B4-BE49-F238E27FC236}">
                <a16:creationId xmlns:a16="http://schemas.microsoft.com/office/drawing/2014/main" id="{BA61EFE8-28A8-442A-AF32-977820DBBA1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4" name="Shape 34">
            <a:extLst>
              <a:ext uri="{FF2B5EF4-FFF2-40B4-BE49-F238E27FC236}">
                <a16:creationId xmlns:a16="http://schemas.microsoft.com/office/drawing/2014/main" id="{8B1B254A-B5EF-4945-80D1-CEA470623C3E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5" name="Shape 35">
            <a:extLst>
              <a:ext uri="{FF2B5EF4-FFF2-40B4-BE49-F238E27FC236}">
                <a16:creationId xmlns:a16="http://schemas.microsoft.com/office/drawing/2014/main" id="{363ED26F-FF58-4C80-8498-F255579122F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6" name="Shape 36">
            <a:extLst>
              <a:ext uri="{FF2B5EF4-FFF2-40B4-BE49-F238E27FC236}">
                <a16:creationId xmlns:a16="http://schemas.microsoft.com/office/drawing/2014/main" id="{8AC0159B-F6B0-4E18-95C3-A6695D09A2EF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7" name="Shape 37">
            <a:extLst>
              <a:ext uri="{FF2B5EF4-FFF2-40B4-BE49-F238E27FC236}">
                <a16:creationId xmlns:a16="http://schemas.microsoft.com/office/drawing/2014/main" id="{FF6CB567-8C01-4002-8F4C-90B9A497276B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8" name="Shape 38">
            <a:extLst>
              <a:ext uri="{FF2B5EF4-FFF2-40B4-BE49-F238E27FC236}">
                <a16:creationId xmlns:a16="http://schemas.microsoft.com/office/drawing/2014/main" id="{DCA297E8-C392-4B45-A186-4ED63CC62749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9" name="Shape 39">
            <a:extLst>
              <a:ext uri="{FF2B5EF4-FFF2-40B4-BE49-F238E27FC236}">
                <a16:creationId xmlns:a16="http://schemas.microsoft.com/office/drawing/2014/main" id="{9C0E83F1-BCD8-428F-B5ED-97A256A88E5D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0" name="Shape 40">
            <a:extLst>
              <a:ext uri="{FF2B5EF4-FFF2-40B4-BE49-F238E27FC236}">
                <a16:creationId xmlns:a16="http://schemas.microsoft.com/office/drawing/2014/main" id="{1588F7F8-E675-4421-ADDA-B277F6D210F0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1" name="Shape 41">
            <a:extLst>
              <a:ext uri="{FF2B5EF4-FFF2-40B4-BE49-F238E27FC236}">
                <a16:creationId xmlns:a16="http://schemas.microsoft.com/office/drawing/2014/main" id="{EA4B1E19-3C8B-417A-827F-22236A91F2D2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2" name="Shape 42">
            <a:extLst>
              <a:ext uri="{FF2B5EF4-FFF2-40B4-BE49-F238E27FC236}">
                <a16:creationId xmlns:a16="http://schemas.microsoft.com/office/drawing/2014/main" id="{F1EF855F-0681-4F0B-8122-704F1FEA499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3" name="Shape 43">
            <a:extLst>
              <a:ext uri="{FF2B5EF4-FFF2-40B4-BE49-F238E27FC236}">
                <a16:creationId xmlns:a16="http://schemas.microsoft.com/office/drawing/2014/main" id="{A1AA582B-F531-4D0A-B91B-7C93B0ACBC1E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4" name="Shape 44">
            <a:extLst>
              <a:ext uri="{FF2B5EF4-FFF2-40B4-BE49-F238E27FC236}">
                <a16:creationId xmlns:a16="http://schemas.microsoft.com/office/drawing/2014/main" id="{117D61DD-28A2-45CB-B6A0-C01833D8C6DC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5" name="Shape 45">
            <a:extLst>
              <a:ext uri="{FF2B5EF4-FFF2-40B4-BE49-F238E27FC236}">
                <a16:creationId xmlns:a16="http://schemas.microsoft.com/office/drawing/2014/main" id="{95D8F76D-A2D0-4FD8-B83F-77C8833DB74F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6" name="Shape 46">
            <a:extLst>
              <a:ext uri="{FF2B5EF4-FFF2-40B4-BE49-F238E27FC236}">
                <a16:creationId xmlns:a16="http://schemas.microsoft.com/office/drawing/2014/main" id="{8DC9065C-721C-40A5-A3EF-397CD7A93795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7" name="Shape 47">
            <a:extLst>
              <a:ext uri="{FF2B5EF4-FFF2-40B4-BE49-F238E27FC236}">
                <a16:creationId xmlns:a16="http://schemas.microsoft.com/office/drawing/2014/main" id="{C5B1FFA6-7D2A-440C-8B47-C827C5852E64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8" name="Shape 48">
            <a:extLst>
              <a:ext uri="{FF2B5EF4-FFF2-40B4-BE49-F238E27FC236}">
                <a16:creationId xmlns:a16="http://schemas.microsoft.com/office/drawing/2014/main" id="{9C8B1E9E-BEC2-45D6-81FE-8C9D6A01A167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9" name="Shape 49">
            <a:extLst>
              <a:ext uri="{FF2B5EF4-FFF2-40B4-BE49-F238E27FC236}">
                <a16:creationId xmlns:a16="http://schemas.microsoft.com/office/drawing/2014/main" id="{66A130DE-3136-4FED-84B5-03BA19792933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0" name="Shape 50">
            <a:extLst>
              <a:ext uri="{FF2B5EF4-FFF2-40B4-BE49-F238E27FC236}">
                <a16:creationId xmlns:a16="http://schemas.microsoft.com/office/drawing/2014/main" id="{7B739610-F535-4D15-BCFB-86C355687B7A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1" name="Shape 51">
            <a:extLst>
              <a:ext uri="{FF2B5EF4-FFF2-40B4-BE49-F238E27FC236}">
                <a16:creationId xmlns:a16="http://schemas.microsoft.com/office/drawing/2014/main" id="{41521AB2-1E78-4E93-BB7E-C785425C0319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2" name="Shape 52">
            <a:extLst>
              <a:ext uri="{FF2B5EF4-FFF2-40B4-BE49-F238E27FC236}">
                <a16:creationId xmlns:a16="http://schemas.microsoft.com/office/drawing/2014/main" id="{AAA85422-DF36-4971-B927-1E8DB9D1A61B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3" name="Shape 53">
            <a:extLst>
              <a:ext uri="{FF2B5EF4-FFF2-40B4-BE49-F238E27FC236}">
                <a16:creationId xmlns:a16="http://schemas.microsoft.com/office/drawing/2014/main" id="{EDD35DB8-A818-4AB0-9056-5BFA8A80629C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4" name="Shape 54">
            <a:extLst>
              <a:ext uri="{FF2B5EF4-FFF2-40B4-BE49-F238E27FC236}">
                <a16:creationId xmlns:a16="http://schemas.microsoft.com/office/drawing/2014/main" id="{5FE0EFAF-E86A-4073-B831-D03257491C4E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5" name="Shape 55">
            <a:extLst>
              <a:ext uri="{FF2B5EF4-FFF2-40B4-BE49-F238E27FC236}">
                <a16:creationId xmlns:a16="http://schemas.microsoft.com/office/drawing/2014/main" id="{81F12572-B4D7-49AA-B406-D1D6DF78376D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6" name="Shape 56">
            <a:extLst>
              <a:ext uri="{FF2B5EF4-FFF2-40B4-BE49-F238E27FC236}">
                <a16:creationId xmlns:a16="http://schemas.microsoft.com/office/drawing/2014/main" id="{E1C9F7CB-B645-4751-88F9-CA1206E23FBE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7" name="Shape 57">
            <a:extLst>
              <a:ext uri="{FF2B5EF4-FFF2-40B4-BE49-F238E27FC236}">
                <a16:creationId xmlns:a16="http://schemas.microsoft.com/office/drawing/2014/main" id="{E4C7C65A-36EE-4485-91DF-4373F9D41C1C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8" name="Shape 58">
            <a:extLst>
              <a:ext uri="{FF2B5EF4-FFF2-40B4-BE49-F238E27FC236}">
                <a16:creationId xmlns:a16="http://schemas.microsoft.com/office/drawing/2014/main" id="{852A8DE9-205F-4CB0-89A8-D360360C2C29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9" name="Shape 59">
            <a:extLst>
              <a:ext uri="{FF2B5EF4-FFF2-40B4-BE49-F238E27FC236}">
                <a16:creationId xmlns:a16="http://schemas.microsoft.com/office/drawing/2014/main" id="{FBB2BE80-803C-4390-9A17-09652F87AD76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0" name="Shape 60">
            <a:extLst>
              <a:ext uri="{FF2B5EF4-FFF2-40B4-BE49-F238E27FC236}">
                <a16:creationId xmlns:a16="http://schemas.microsoft.com/office/drawing/2014/main" id="{09419165-13EC-4B18-B332-5CF805FBA849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1" name="Shape 61">
            <a:extLst>
              <a:ext uri="{FF2B5EF4-FFF2-40B4-BE49-F238E27FC236}">
                <a16:creationId xmlns:a16="http://schemas.microsoft.com/office/drawing/2014/main" id="{9D736C76-9E9E-48C6-9486-CAB2F32AC069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2" name="Shape 62">
            <a:extLst>
              <a:ext uri="{FF2B5EF4-FFF2-40B4-BE49-F238E27FC236}">
                <a16:creationId xmlns:a16="http://schemas.microsoft.com/office/drawing/2014/main" id="{91FD9AD9-1B23-4DC3-B450-A6E282E8D640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3" name="Shape 63">
            <a:extLst>
              <a:ext uri="{FF2B5EF4-FFF2-40B4-BE49-F238E27FC236}">
                <a16:creationId xmlns:a16="http://schemas.microsoft.com/office/drawing/2014/main" id="{2AF7499B-7843-46DA-B096-8C17E0DEB0C0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4" name="Shape 64">
            <a:extLst>
              <a:ext uri="{FF2B5EF4-FFF2-40B4-BE49-F238E27FC236}">
                <a16:creationId xmlns:a16="http://schemas.microsoft.com/office/drawing/2014/main" id="{B9434C9B-524E-479F-8BCF-1EE78568739E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5" name="Shape 65">
            <a:extLst>
              <a:ext uri="{FF2B5EF4-FFF2-40B4-BE49-F238E27FC236}">
                <a16:creationId xmlns:a16="http://schemas.microsoft.com/office/drawing/2014/main" id="{9A190B48-98C8-419E-9423-0B2C7D59A20C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6" name="Shape 66">
            <a:extLst>
              <a:ext uri="{FF2B5EF4-FFF2-40B4-BE49-F238E27FC236}">
                <a16:creationId xmlns:a16="http://schemas.microsoft.com/office/drawing/2014/main" id="{36970F81-EBF7-4078-8A8C-A742230BDCF0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7" name="Shape 67">
            <a:extLst>
              <a:ext uri="{FF2B5EF4-FFF2-40B4-BE49-F238E27FC236}">
                <a16:creationId xmlns:a16="http://schemas.microsoft.com/office/drawing/2014/main" id="{18CB62B8-58AF-4A42-AD74-48784C39A873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8" name="Shape 68">
            <a:extLst>
              <a:ext uri="{FF2B5EF4-FFF2-40B4-BE49-F238E27FC236}">
                <a16:creationId xmlns:a16="http://schemas.microsoft.com/office/drawing/2014/main" id="{AC9A7C98-B94F-4DA6-8127-6C2AAD738505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9" name="Shape 69">
            <a:extLst>
              <a:ext uri="{FF2B5EF4-FFF2-40B4-BE49-F238E27FC236}">
                <a16:creationId xmlns:a16="http://schemas.microsoft.com/office/drawing/2014/main" id="{80EEB775-BD5B-442C-B98B-0B990EC6FB3A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0" name="Shape 70">
            <a:extLst>
              <a:ext uri="{FF2B5EF4-FFF2-40B4-BE49-F238E27FC236}">
                <a16:creationId xmlns:a16="http://schemas.microsoft.com/office/drawing/2014/main" id="{CD5581D0-4AB6-420E-BD1C-26A3FD293B9F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1" name="Shape 71">
            <a:extLst>
              <a:ext uri="{FF2B5EF4-FFF2-40B4-BE49-F238E27FC236}">
                <a16:creationId xmlns:a16="http://schemas.microsoft.com/office/drawing/2014/main" id="{F4FCE783-9449-4301-83FB-F761C5412CD4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2" name="Shape 72">
            <a:extLst>
              <a:ext uri="{FF2B5EF4-FFF2-40B4-BE49-F238E27FC236}">
                <a16:creationId xmlns:a16="http://schemas.microsoft.com/office/drawing/2014/main" id="{32738961-6BA6-417E-AC24-7B0271B51E85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3" name="Shape 73">
            <a:extLst>
              <a:ext uri="{FF2B5EF4-FFF2-40B4-BE49-F238E27FC236}">
                <a16:creationId xmlns:a16="http://schemas.microsoft.com/office/drawing/2014/main" id="{C658BC72-DDDA-4678-AF77-5749765CF97E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4" name="Shape 74">
            <a:extLst>
              <a:ext uri="{FF2B5EF4-FFF2-40B4-BE49-F238E27FC236}">
                <a16:creationId xmlns:a16="http://schemas.microsoft.com/office/drawing/2014/main" id="{8E0A4733-F60F-4A7D-B29E-AC22B9F823B2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5" name="Shape 75">
            <a:extLst>
              <a:ext uri="{FF2B5EF4-FFF2-40B4-BE49-F238E27FC236}">
                <a16:creationId xmlns:a16="http://schemas.microsoft.com/office/drawing/2014/main" id="{D93E6B17-9B30-47C7-8100-BDAE8C8C0D5F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6" name="Shape 76">
            <a:extLst>
              <a:ext uri="{FF2B5EF4-FFF2-40B4-BE49-F238E27FC236}">
                <a16:creationId xmlns:a16="http://schemas.microsoft.com/office/drawing/2014/main" id="{66D906B2-21DB-44F1-8E9E-B378F5ABA0FB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7" name="Shape 77">
            <a:extLst>
              <a:ext uri="{FF2B5EF4-FFF2-40B4-BE49-F238E27FC236}">
                <a16:creationId xmlns:a16="http://schemas.microsoft.com/office/drawing/2014/main" id="{AFF84623-D6DD-4E56-B21E-89D67599B31D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8" name="Shape 78">
            <a:extLst>
              <a:ext uri="{FF2B5EF4-FFF2-40B4-BE49-F238E27FC236}">
                <a16:creationId xmlns:a16="http://schemas.microsoft.com/office/drawing/2014/main" id="{94D71AAC-743D-49C1-8888-1B94F585185E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9" name="Shape 79">
            <a:extLst>
              <a:ext uri="{FF2B5EF4-FFF2-40B4-BE49-F238E27FC236}">
                <a16:creationId xmlns:a16="http://schemas.microsoft.com/office/drawing/2014/main" id="{573BF0E6-6263-41FE-AC35-BCEBF457BE9B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0" name="Shape 80">
            <a:extLst>
              <a:ext uri="{FF2B5EF4-FFF2-40B4-BE49-F238E27FC236}">
                <a16:creationId xmlns:a16="http://schemas.microsoft.com/office/drawing/2014/main" id="{F89507A8-A540-4609-BB9D-7D7B0751FB75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1" name="Shape 81">
            <a:extLst>
              <a:ext uri="{FF2B5EF4-FFF2-40B4-BE49-F238E27FC236}">
                <a16:creationId xmlns:a16="http://schemas.microsoft.com/office/drawing/2014/main" id="{C54B6779-0B78-4A54-84E6-C265FDDB05F7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2" name="Shape 82">
            <a:extLst>
              <a:ext uri="{FF2B5EF4-FFF2-40B4-BE49-F238E27FC236}">
                <a16:creationId xmlns:a16="http://schemas.microsoft.com/office/drawing/2014/main" id="{A210C7B2-10F7-43AF-9F53-0A5A2913BE97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3" name="Shape 83">
            <a:extLst>
              <a:ext uri="{FF2B5EF4-FFF2-40B4-BE49-F238E27FC236}">
                <a16:creationId xmlns:a16="http://schemas.microsoft.com/office/drawing/2014/main" id="{F3BB4250-93BD-4EB6-AE42-24AA0B97D92A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4" name="Shape 84">
            <a:extLst>
              <a:ext uri="{FF2B5EF4-FFF2-40B4-BE49-F238E27FC236}">
                <a16:creationId xmlns:a16="http://schemas.microsoft.com/office/drawing/2014/main" id="{E2910D8E-7114-498B-9557-F202D666B204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5" name="Shape 85">
            <a:extLst>
              <a:ext uri="{FF2B5EF4-FFF2-40B4-BE49-F238E27FC236}">
                <a16:creationId xmlns:a16="http://schemas.microsoft.com/office/drawing/2014/main" id="{76063388-F999-4944-85F2-6BC4DA44413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6" name="Shape 86">
            <a:extLst>
              <a:ext uri="{FF2B5EF4-FFF2-40B4-BE49-F238E27FC236}">
                <a16:creationId xmlns:a16="http://schemas.microsoft.com/office/drawing/2014/main" id="{0C961811-B7E7-48B0-9883-84F86E51EC93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7" name="Shape 87">
            <a:extLst>
              <a:ext uri="{FF2B5EF4-FFF2-40B4-BE49-F238E27FC236}">
                <a16:creationId xmlns:a16="http://schemas.microsoft.com/office/drawing/2014/main" id="{82844FDE-0416-4291-B124-51AC02121D3C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8" name="Shape 88">
            <a:extLst>
              <a:ext uri="{FF2B5EF4-FFF2-40B4-BE49-F238E27FC236}">
                <a16:creationId xmlns:a16="http://schemas.microsoft.com/office/drawing/2014/main" id="{C5DABA35-EABE-4D88-A2AE-967C4FABA9FB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9" name="Shape 89">
            <a:extLst>
              <a:ext uri="{FF2B5EF4-FFF2-40B4-BE49-F238E27FC236}">
                <a16:creationId xmlns:a16="http://schemas.microsoft.com/office/drawing/2014/main" id="{25AF332E-3E26-427B-BCAB-43083DF1BC09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0" name="Shape 90">
            <a:extLst>
              <a:ext uri="{FF2B5EF4-FFF2-40B4-BE49-F238E27FC236}">
                <a16:creationId xmlns:a16="http://schemas.microsoft.com/office/drawing/2014/main" id="{11CF86F8-8A0F-419A-AB85-2DC1324ED245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1" name="Shape 91">
            <a:extLst>
              <a:ext uri="{FF2B5EF4-FFF2-40B4-BE49-F238E27FC236}">
                <a16:creationId xmlns:a16="http://schemas.microsoft.com/office/drawing/2014/main" id="{CF00C401-10BD-4941-89B6-D6E3FBCCE3A3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2" name="Shape 92">
            <a:extLst>
              <a:ext uri="{FF2B5EF4-FFF2-40B4-BE49-F238E27FC236}">
                <a16:creationId xmlns:a16="http://schemas.microsoft.com/office/drawing/2014/main" id="{E9267F81-FAA1-4DD5-9DB1-6BCEC1312F9E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3" name="Shape 93">
            <a:extLst>
              <a:ext uri="{FF2B5EF4-FFF2-40B4-BE49-F238E27FC236}">
                <a16:creationId xmlns:a16="http://schemas.microsoft.com/office/drawing/2014/main" id="{F530D6DF-5E53-4A1F-A1B9-8132CA200ED4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4" name="Shape 94">
            <a:extLst>
              <a:ext uri="{FF2B5EF4-FFF2-40B4-BE49-F238E27FC236}">
                <a16:creationId xmlns:a16="http://schemas.microsoft.com/office/drawing/2014/main" id="{A902D7D9-C41C-4A5C-9E0E-8A3CBB2758F6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5" name="Shape 95">
            <a:extLst>
              <a:ext uri="{FF2B5EF4-FFF2-40B4-BE49-F238E27FC236}">
                <a16:creationId xmlns:a16="http://schemas.microsoft.com/office/drawing/2014/main" id="{F57E86C2-8A56-4ACC-9F34-9EC4BD0E7FD5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6" name="Shape 96">
            <a:extLst>
              <a:ext uri="{FF2B5EF4-FFF2-40B4-BE49-F238E27FC236}">
                <a16:creationId xmlns:a16="http://schemas.microsoft.com/office/drawing/2014/main" id="{8843BA95-FA54-4D8E-8027-24340CA489B4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7" name="Shape 97">
            <a:extLst>
              <a:ext uri="{FF2B5EF4-FFF2-40B4-BE49-F238E27FC236}">
                <a16:creationId xmlns:a16="http://schemas.microsoft.com/office/drawing/2014/main" id="{AE3A95F3-3994-4DE7-8808-33B9807DD1B5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8" name="Shape 98">
            <a:extLst>
              <a:ext uri="{FF2B5EF4-FFF2-40B4-BE49-F238E27FC236}">
                <a16:creationId xmlns:a16="http://schemas.microsoft.com/office/drawing/2014/main" id="{91AE8DE4-1BE9-4B90-81CD-F9930A69C357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9" name="Shape 99">
            <a:extLst>
              <a:ext uri="{FF2B5EF4-FFF2-40B4-BE49-F238E27FC236}">
                <a16:creationId xmlns:a16="http://schemas.microsoft.com/office/drawing/2014/main" id="{60CBF483-421C-4CDD-8AD4-66AE83FD43C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0" name="Shape 100">
            <a:extLst>
              <a:ext uri="{FF2B5EF4-FFF2-40B4-BE49-F238E27FC236}">
                <a16:creationId xmlns:a16="http://schemas.microsoft.com/office/drawing/2014/main" id="{32238D1A-9D7F-40D5-AFAB-7CF38F7F420E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1" name="Shape 101">
            <a:extLst>
              <a:ext uri="{FF2B5EF4-FFF2-40B4-BE49-F238E27FC236}">
                <a16:creationId xmlns:a16="http://schemas.microsoft.com/office/drawing/2014/main" id="{D1DA796A-BE1A-4501-A5A1-F1DE3C7B0E87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2" name="Shape 102">
            <a:extLst>
              <a:ext uri="{FF2B5EF4-FFF2-40B4-BE49-F238E27FC236}">
                <a16:creationId xmlns:a16="http://schemas.microsoft.com/office/drawing/2014/main" id="{5AA8EF30-490E-4082-B71F-87FD2A540A1A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3" name="Shape 103">
            <a:extLst>
              <a:ext uri="{FF2B5EF4-FFF2-40B4-BE49-F238E27FC236}">
                <a16:creationId xmlns:a16="http://schemas.microsoft.com/office/drawing/2014/main" id="{E8E83D94-93F6-45F5-B958-B7296725D39D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4" name="Shape 104">
            <a:extLst>
              <a:ext uri="{FF2B5EF4-FFF2-40B4-BE49-F238E27FC236}">
                <a16:creationId xmlns:a16="http://schemas.microsoft.com/office/drawing/2014/main" id="{9990DF46-EDE4-410D-B59D-F999FE9C6C5A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5" name="Shape 105">
            <a:extLst>
              <a:ext uri="{FF2B5EF4-FFF2-40B4-BE49-F238E27FC236}">
                <a16:creationId xmlns:a16="http://schemas.microsoft.com/office/drawing/2014/main" id="{584B59D7-A8CF-498A-BEC1-7C72714D97C5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6" name="Shape 106">
            <a:extLst>
              <a:ext uri="{FF2B5EF4-FFF2-40B4-BE49-F238E27FC236}">
                <a16:creationId xmlns:a16="http://schemas.microsoft.com/office/drawing/2014/main" id="{7F0AED1B-0374-4352-AC23-186DAF72E73D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7" name="Shape 107">
            <a:extLst>
              <a:ext uri="{FF2B5EF4-FFF2-40B4-BE49-F238E27FC236}">
                <a16:creationId xmlns:a16="http://schemas.microsoft.com/office/drawing/2014/main" id="{E5A35534-D2B8-4926-BE22-A6643FA0397B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8" name="Shape 1001">
            <a:extLst>
              <a:ext uri="{FF2B5EF4-FFF2-40B4-BE49-F238E27FC236}">
                <a16:creationId xmlns:a16="http://schemas.microsoft.com/office/drawing/2014/main" id="{E6FD9687-0A33-4B69-B4CF-96C1270CCD96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9" name="Shape 109">
            <a:extLst>
              <a:ext uri="{FF2B5EF4-FFF2-40B4-BE49-F238E27FC236}">
                <a16:creationId xmlns:a16="http://schemas.microsoft.com/office/drawing/2014/main" id="{066BD975-7494-4923-95F4-DC086D03EE33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0" name="Shape 110">
            <a:extLst>
              <a:ext uri="{FF2B5EF4-FFF2-40B4-BE49-F238E27FC236}">
                <a16:creationId xmlns:a16="http://schemas.microsoft.com/office/drawing/2014/main" id="{D1E855AA-3CC6-4ED5-8FF0-04A9DD1EC926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1" name="Shape 111">
            <a:extLst>
              <a:ext uri="{FF2B5EF4-FFF2-40B4-BE49-F238E27FC236}">
                <a16:creationId xmlns:a16="http://schemas.microsoft.com/office/drawing/2014/main" id="{B34B3659-82A4-469F-AAD4-71F833C458C3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2" name="Shape 112">
            <a:extLst>
              <a:ext uri="{FF2B5EF4-FFF2-40B4-BE49-F238E27FC236}">
                <a16:creationId xmlns:a16="http://schemas.microsoft.com/office/drawing/2014/main" id="{9EDDB4EB-B692-4002-9096-F2787A0C7896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3" name="Shape 113">
            <a:extLst>
              <a:ext uri="{FF2B5EF4-FFF2-40B4-BE49-F238E27FC236}">
                <a16:creationId xmlns:a16="http://schemas.microsoft.com/office/drawing/2014/main" id="{4AF26786-C504-4C87-8DB7-8C3FC563AD7B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4" name="Shape 114">
            <a:extLst>
              <a:ext uri="{FF2B5EF4-FFF2-40B4-BE49-F238E27FC236}">
                <a16:creationId xmlns:a16="http://schemas.microsoft.com/office/drawing/2014/main" id="{CC9A8C95-76FF-4115-828F-771A3544E9AC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5" name="Shape 115">
            <a:extLst>
              <a:ext uri="{FF2B5EF4-FFF2-40B4-BE49-F238E27FC236}">
                <a16:creationId xmlns:a16="http://schemas.microsoft.com/office/drawing/2014/main" id="{6D753CB1-8D45-407E-9ABB-E270F4831D1E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6" name="Shape 116">
            <a:extLst>
              <a:ext uri="{FF2B5EF4-FFF2-40B4-BE49-F238E27FC236}">
                <a16:creationId xmlns:a16="http://schemas.microsoft.com/office/drawing/2014/main" id="{3D64DCB7-684D-4127-B1D1-D06FF154067E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7" name="Shape 117">
            <a:extLst>
              <a:ext uri="{FF2B5EF4-FFF2-40B4-BE49-F238E27FC236}">
                <a16:creationId xmlns:a16="http://schemas.microsoft.com/office/drawing/2014/main" id="{0B461661-D9E7-450D-8961-A1C01083D6D5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8" name="Shape 118">
            <a:extLst>
              <a:ext uri="{FF2B5EF4-FFF2-40B4-BE49-F238E27FC236}">
                <a16:creationId xmlns:a16="http://schemas.microsoft.com/office/drawing/2014/main" id="{E57E99B3-FE67-4621-88E8-D24A64C15A80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9" name="Shape 119">
            <a:extLst>
              <a:ext uri="{FF2B5EF4-FFF2-40B4-BE49-F238E27FC236}">
                <a16:creationId xmlns:a16="http://schemas.microsoft.com/office/drawing/2014/main" id="{7A90C1CB-9B52-4F67-A45B-2D414AF13480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0" name="Shape 120">
            <a:extLst>
              <a:ext uri="{FF2B5EF4-FFF2-40B4-BE49-F238E27FC236}">
                <a16:creationId xmlns:a16="http://schemas.microsoft.com/office/drawing/2014/main" id="{BAAF3239-604C-442E-81B7-D4C1341A820B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1" name="Shape 121">
            <a:extLst>
              <a:ext uri="{FF2B5EF4-FFF2-40B4-BE49-F238E27FC236}">
                <a16:creationId xmlns:a16="http://schemas.microsoft.com/office/drawing/2014/main" id="{31C46032-E619-4ABB-9FD7-1EE5C8387529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2" name="Shape 122">
            <a:extLst>
              <a:ext uri="{FF2B5EF4-FFF2-40B4-BE49-F238E27FC236}">
                <a16:creationId xmlns:a16="http://schemas.microsoft.com/office/drawing/2014/main" id="{C75A09D6-3A8B-4F65-9CCB-0B3E224166BE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3" name="Shape 123">
            <a:extLst>
              <a:ext uri="{FF2B5EF4-FFF2-40B4-BE49-F238E27FC236}">
                <a16:creationId xmlns:a16="http://schemas.microsoft.com/office/drawing/2014/main" id="{B35A72F2-CB98-479B-B8F3-C9F0DAC05B8A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4" name="Shape 124">
            <a:extLst>
              <a:ext uri="{FF2B5EF4-FFF2-40B4-BE49-F238E27FC236}">
                <a16:creationId xmlns:a16="http://schemas.microsoft.com/office/drawing/2014/main" id="{E3215F35-115D-473D-84E6-A992879B1E53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5" name="Shape 125">
            <a:extLst>
              <a:ext uri="{FF2B5EF4-FFF2-40B4-BE49-F238E27FC236}">
                <a16:creationId xmlns:a16="http://schemas.microsoft.com/office/drawing/2014/main" id="{C22EA67D-F95B-4C89-930E-FDFF6CF1F028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6" name="Shape 126">
            <a:extLst>
              <a:ext uri="{FF2B5EF4-FFF2-40B4-BE49-F238E27FC236}">
                <a16:creationId xmlns:a16="http://schemas.microsoft.com/office/drawing/2014/main" id="{2A46CC8B-E7BB-4F10-AABA-6351A1A8D02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7" name="Shape 127">
            <a:extLst>
              <a:ext uri="{FF2B5EF4-FFF2-40B4-BE49-F238E27FC236}">
                <a16:creationId xmlns:a16="http://schemas.microsoft.com/office/drawing/2014/main" id="{E11C7F30-33F9-44DD-9596-74A79AD3C35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8" name="Shape 128">
            <a:extLst>
              <a:ext uri="{FF2B5EF4-FFF2-40B4-BE49-F238E27FC236}">
                <a16:creationId xmlns:a16="http://schemas.microsoft.com/office/drawing/2014/main" id="{AE6715F0-0E3D-4509-92C8-1C82E80300C7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9" name="Shape 129">
            <a:extLst>
              <a:ext uri="{FF2B5EF4-FFF2-40B4-BE49-F238E27FC236}">
                <a16:creationId xmlns:a16="http://schemas.microsoft.com/office/drawing/2014/main" id="{4717DDCD-0069-4AA6-9914-BB413EB93165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0" name="Shape 130">
            <a:extLst>
              <a:ext uri="{FF2B5EF4-FFF2-40B4-BE49-F238E27FC236}">
                <a16:creationId xmlns:a16="http://schemas.microsoft.com/office/drawing/2014/main" id="{1A89007B-4BAF-4424-BC6A-838B8A6B3EBF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1" name="Shape 131">
            <a:extLst>
              <a:ext uri="{FF2B5EF4-FFF2-40B4-BE49-F238E27FC236}">
                <a16:creationId xmlns:a16="http://schemas.microsoft.com/office/drawing/2014/main" id="{580C04A3-70C0-4A30-A1D5-44F86C4EF151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2" name="Shape 132">
            <a:extLst>
              <a:ext uri="{FF2B5EF4-FFF2-40B4-BE49-F238E27FC236}">
                <a16:creationId xmlns:a16="http://schemas.microsoft.com/office/drawing/2014/main" id="{C3F44B6B-F2F8-45EC-8F13-CC5C3C03D804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3" name="Shape 133">
            <a:extLst>
              <a:ext uri="{FF2B5EF4-FFF2-40B4-BE49-F238E27FC236}">
                <a16:creationId xmlns:a16="http://schemas.microsoft.com/office/drawing/2014/main" id="{6E7FE0BE-6BC7-4011-A408-D321D18BD636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4" name="Shape 134">
            <a:extLst>
              <a:ext uri="{FF2B5EF4-FFF2-40B4-BE49-F238E27FC236}">
                <a16:creationId xmlns:a16="http://schemas.microsoft.com/office/drawing/2014/main" id="{5B2B3C79-7FDB-4CC3-8636-A12C226849E8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5" name="Shape 135">
            <a:extLst>
              <a:ext uri="{FF2B5EF4-FFF2-40B4-BE49-F238E27FC236}">
                <a16:creationId xmlns:a16="http://schemas.microsoft.com/office/drawing/2014/main" id="{69640E3D-2615-4FEE-A33E-EF0C5E2FDCAA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6" name="Shape 136">
            <a:extLst>
              <a:ext uri="{FF2B5EF4-FFF2-40B4-BE49-F238E27FC236}">
                <a16:creationId xmlns:a16="http://schemas.microsoft.com/office/drawing/2014/main" id="{08DEE44C-F1FF-4EEF-BFBE-CF5D5ABCE5A2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7" name="Shape 137">
            <a:extLst>
              <a:ext uri="{FF2B5EF4-FFF2-40B4-BE49-F238E27FC236}">
                <a16:creationId xmlns:a16="http://schemas.microsoft.com/office/drawing/2014/main" id="{42CF52A3-10AE-47F1-82E7-BEC0C3B03C12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8" name="Shape 138">
            <a:extLst>
              <a:ext uri="{FF2B5EF4-FFF2-40B4-BE49-F238E27FC236}">
                <a16:creationId xmlns:a16="http://schemas.microsoft.com/office/drawing/2014/main" id="{485FD9AC-F066-4F28-9AD5-C166AAC58B57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9" name="Shape 139">
            <a:extLst>
              <a:ext uri="{FF2B5EF4-FFF2-40B4-BE49-F238E27FC236}">
                <a16:creationId xmlns:a16="http://schemas.microsoft.com/office/drawing/2014/main" id="{D50D8C33-56E3-45EE-AED5-AEC3F56D932F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0" name="Shape 140">
            <a:extLst>
              <a:ext uri="{FF2B5EF4-FFF2-40B4-BE49-F238E27FC236}">
                <a16:creationId xmlns:a16="http://schemas.microsoft.com/office/drawing/2014/main" id="{71D43A54-CE1A-4E3B-9439-60D30C2AA423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1" name="Shape 141">
            <a:extLst>
              <a:ext uri="{FF2B5EF4-FFF2-40B4-BE49-F238E27FC236}">
                <a16:creationId xmlns:a16="http://schemas.microsoft.com/office/drawing/2014/main" id="{145F280B-58ED-470E-B665-C81CBCA796D1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2" name="Shape 142">
            <a:extLst>
              <a:ext uri="{FF2B5EF4-FFF2-40B4-BE49-F238E27FC236}">
                <a16:creationId xmlns:a16="http://schemas.microsoft.com/office/drawing/2014/main" id="{AF4F5F0A-DA1C-4C43-A489-638B016C7BFB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3" name="Shape 143">
            <a:extLst>
              <a:ext uri="{FF2B5EF4-FFF2-40B4-BE49-F238E27FC236}">
                <a16:creationId xmlns:a16="http://schemas.microsoft.com/office/drawing/2014/main" id="{80B59159-02E4-4F45-8A09-B4DEBCBDFC94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4" name="Shape 144">
            <a:extLst>
              <a:ext uri="{FF2B5EF4-FFF2-40B4-BE49-F238E27FC236}">
                <a16:creationId xmlns:a16="http://schemas.microsoft.com/office/drawing/2014/main" id="{252F1364-198E-4F06-802B-8AA375F9EA4D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5" name="Shape 145">
            <a:extLst>
              <a:ext uri="{FF2B5EF4-FFF2-40B4-BE49-F238E27FC236}">
                <a16:creationId xmlns:a16="http://schemas.microsoft.com/office/drawing/2014/main" id="{F01928AC-AF86-484E-BC79-44EB199CAFCF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6" name="Shape 146">
            <a:extLst>
              <a:ext uri="{FF2B5EF4-FFF2-40B4-BE49-F238E27FC236}">
                <a16:creationId xmlns:a16="http://schemas.microsoft.com/office/drawing/2014/main" id="{B7BC9560-99A7-408A-A6EB-D269F6E1759A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7" name="Shape 147">
            <a:extLst>
              <a:ext uri="{FF2B5EF4-FFF2-40B4-BE49-F238E27FC236}">
                <a16:creationId xmlns:a16="http://schemas.microsoft.com/office/drawing/2014/main" id="{EB670E85-E92E-4B4B-97F5-5A93CD5097CD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8" name="Shape 148">
            <a:extLst>
              <a:ext uri="{FF2B5EF4-FFF2-40B4-BE49-F238E27FC236}">
                <a16:creationId xmlns:a16="http://schemas.microsoft.com/office/drawing/2014/main" id="{A040668B-F633-4B58-A2DB-E21BE87D1887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9" name="Shape 149">
            <a:extLst>
              <a:ext uri="{FF2B5EF4-FFF2-40B4-BE49-F238E27FC236}">
                <a16:creationId xmlns:a16="http://schemas.microsoft.com/office/drawing/2014/main" id="{F9BBD1A4-0721-41C5-B02E-241B9F186D06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0" name="Shape 150">
            <a:extLst>
              <a:ext uri="{FF2B5EF4-FFF2-40B4-BE49-F238E27FC236}">
                <a16:creationId xmlns:a16="http://schemas.microsoft.com/office/drawing/2014/main" id="{C5BC7982-673A-4C3F-8315-C9E6CF47C804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1" name="Shape 151">
            <a:extLst>
              <a:ext uri="{FF2B5EF4-FFF2-40B4-BE49-F238E27FC236}">
                <a16:creationId xmlns:a16="http://schemas.microsoft.com/office/drawing/2014/main" id="{490C6888-8987-4EFA-BB9A-B3894952CAA6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2" name="Shape 152">
            <a:extLst>
              <a:ext uri="{FF2B5EF4-FFF2-40B4-BE49-F238E27FC236}">
                <a16:creationId xmlns:a16="http://schemas.microsoft.com/office/drawing/2014/main" id="{F46248D8-6085-4227-8254-C8105AEF751A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3" name="Shape 153">
            <a:extLst>
              <a:ext uri="{FF2B5EF4-FFF2-40B4-BE49-F238E27FC236}">
                <a16:creationId xmlns:a16="http://schemas.microsoft.com/office/drawing/2014/main" id="{9013D089-51FC-4342-A2D6-E5CE2175FD67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4" name="Shape 154">
            <a:extLst>
              <a:ext uri="{FF2B5EF4-FFF2-40B4-BE49-F238E27FC236}">
                <a16:creationId xmlns:a16="http://schemas.microsoft.com/office/drawing/2014/main" id="{5E44E704-4071-4553-A3E0-501C4E698DD7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5" name="Shape 155">
            <a:extLst>
              <a:ext uri="{FF2B5EF4-FFF2-40B4-BE49-F238E27FC236}">
                <a16:creationId xmlns:a16="http://schemas.microsoft.com/office/drawing/2014/main" id="{B3397D36-8CFF-43A0-B297-DA67E29467ED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6" name="Shape 156">
            <a:extLst>
              <a:ext uri="{FF2B5EF4-FFF2-40B4-BE49-F238E27FC236}">
                <a16:creationId xmlns:a16="http://schemas.microsoft.com/office/drawing/2014/main" id="{F205189A-F04D-4F18-B481-6BF96815E327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7" name="Shape 157">
            <a:extLst>
              <a:ext uri="{FF2B5EF4-FFF2-40B4-BE49-F238E27FC236}">
                <a16:creationId xmlns:a16="http://schemas.microsoft.com/office/drawing/2014/main" id="{AA80A39E-26F4-4B96-8983-49B37A082034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8" name="Shape 158">
            <a:extLst>
              <a:ext uri="{FF2B5EF4-FFF2-40B4-BE49-F238E27FC236}">
                <a16:creationId xmlns:a16="http://schemas.microsoft.com/office/drawing/2014/main" id="{9DC0FCA8-CFEC-4D97-8555-BC59B4B3150B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9" name="Shape 1002">
            <a:extLst>
              <a:ext uri="{FF2B5EF4-FFF2-40B4-BE49-F238E27FC236}">
                <a16:creationId xmlns:a16="http://schemas.microsoft.com/office/drawing/2014/main" id="{74529B66-E9DE-4066-97A3-FE281613119F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0" name="Shape 1003">
            <a:extLst>
              <a:ext uri="{FF2B5EF4-FFF2-40B4-BE49-F238E27FC236}">
                <a16:creationId xmlns:a16="http://schemas.microsoft.com/office/drawing/2014/main" id="{8D3AB61F-C1CE-488F-8035-FFBFF2742462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1" name="Shape 1004">
            <a:extLst>
              <a:ext uri="{FF2B5EF4-FFF2-40B4-BE49-F238E27FC236}">
                <a16:creationId xmlns:a16="http://schemas.microsoft.com/office/drawing/2014/main" id="{D4092A05-7DD1-40B9-B039-A175F81F6FA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2" name="Shape 1005">
            <a:extLst>
              <a:ext uri="{FF2B5EF4-FFF2-40B4-BE49-F238E27FC236}">
                <a16:creationId xmlns:a16="http://schemas.microsoft.com/office/drawing/2014/main" id="{C77F9CAD-81EC-4714-8C6B-140C8B08D14A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3" name="Shape 1006">
            <a:extLst>
              <a:ext uri="{FF2B5EF4-FFF2-40B4-BE49-F238E27FC236}">
                <a16:creationId xmlns:a16="http://schemas.microsoft.com/office/drawing/2014/main" id="{0B598B50-72FE-48DE-B0C0-2FAAC640FF6D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4" name="Shape 1007">
            <a:extLst>
              <a:ext uri="{FF2B5EF4-FFF2-40B4-BE49-F238E27FC236}">
                <a16:creationId xmlns:a16="http://schemas.microsoft.com/office/drawing/2014/main" id="{026F849D-81A8-4574-A4D5-C2D71AC9D312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5" name="Shape 1008">
            <a:extLst>
              <a:ext uri="{FF2B5EF4-FFF2-40B4-BE49-F238E27FC236}">
                <a16:creationId xmlns:a16="http://schemas.microsoft.com/office/drawing/2014/main" id="{E7DEDD29-FAAC-4A46-AE1D-805167A6F88C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6" name="Shape 1009">
            <a:extLst>
              <a:ext uri="{FF2B5EF4-FFF2-40B4-BE49-F238E27FC236}">
                <a16:creationId xmlns:a16="http://schemas.microsoft.com/office/drawing/2014/main" id="{CC1EC3DB-7600-4F05-9F0D-30AD264A32F2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7" name="Shape 1010">
            <a:extLst>
              <a:ext uri="{FF2B5EF4-FFF2-40B4-BE49-F238E27FC236}">
                <a16:creationId xmlns:a16="http://schemas.microsoft.com/office/drawing/2014/main" id="{4668C0B4-00E8-4089-8BF0-7BD8DBDB3F6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8" name="Shape 1011">
            <a:extLst>
              <a:ext uri="{FF2B5EF4-FFF2-40B4-BE49-F238E27FC236}">
                <a16:creationId xmlns:a16="http://schemas.microsoft.com/office/drawing/2014/main" id="{149C9987-BCBC-4B92-9DC8-C0E78F6F390E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9" name="Shape 169">
            <a:extLst>
              <a:ext uri="{FF2B5EF4-FFF2-40B4-BE49-F238E27FC236}">
                <a16:creationId xmlns:a16="http://schemas.microsoft.com/office/drawing/2014/main" id="{7913B901-62A2-4D2C-8DAE-6B661A02845B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0" name="Shape 1012">
            <a:extLst>
              <a:ext uri="{FF2B5EF4-FFF2-40B4-BE49-F238E27FC236}">
                <a16:creationId xmlns:a16="http://schemas.microsoft.com/office/drawing/2014/main" id="{47302299-EEBE-4309-BEB9-54AAADB43DE2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1" name="Shape 171">
            <a:extLst>
              <a:ext uri="{FF2B5EF4-FFF2-40B4-BE49-F238E27FC236}">
                <a16:creationId xmlns:a16="http://schemas.microsoft.com/office/drawing/2014/main" id="{47B2C978-6578-4918-99CF-D52E29BAB097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2" name="Shape 172">
            <a:extLst>
              <a:ext uri="{FF2B5EF4-FFF2-40B4-BE49-F238E27FC236}">
                <a16:creationId xmlns:a16="http://schemas.microsoft.com/office/drawing/2014/main" id="{B96AD446-E8C5-4806-A5BE-74C48CF0DCEF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3" name="Shape 1013">
            <a:extLst>
              <a:ext uri="{FF2B5EF4-FFF2-40B4-BE49-F238E27FC236}">
                <a16:creationId xmlns:a16="http://schemas.microsoft.com/office/drawing/2014/main" id="{C80C3297-CE71-41CE-BA48-6ECC24F67A64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4" name="Shape 174">
            <a:extLst>
              <a:ext uri="{FF2B5EF4-FFF2-40B4-BE49-F238E27FC236}">
                <a16:creationId xmlns:a16="http://schemas.microsoft.com/office/drawing/2014/main" id="{87241D12-0CFC-45AD-915A-01E34DE56A04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5" name="Shape 175">
            <a:extLst>
              <a:ext uri="{FF2B5EF4-FFF2-40B4-BE49-F238E27FC236}">
                <a16:creationId xmlns:a16="http://schemas.microsoft.com/office/drawing/2014/main" id="{49E01824-9458-4BFE-ACCF-6CC19C92D716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6" name="Shape 176">
            <a:extLst>
              <a:ext uri="{FF2B5EF4-FFF2-40B4-BE49-F238E27FC236}">
                <a16:creationId xmlns:a16="http://schemas.microsoft.com/office/drawing/2014/main" id="{E9B81553-1769-491A-AB1B-E5B29A1B7BA8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7" name="Shape 177">
            <a:extLst>
              <a:ext uri="{FF2B5EF4-FFF2-40B4-BE49-F238E27FC236}">
                <a16:creationId xmlns:a16="http://schemas.microsoft.com/office/drawing/2014/main" id="{50AB3965-F382-4D75-B370-0970AD0130B5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8" name="Shape 178">
            <a:extLst>
              <a:ext uri="{FF2B5EF4-FFF2-40B4-BE49-F238E27FC236}">
                <a16:creationId xmlns:a16="http://schemas.microsoft.com/office/drawing/2014/main" id="{1147E892-888B-4464-A3C1-EBA53F8298D0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9" name="Shape 179">
            <a:extLst>
              <a:ext uri="{FF2B5EF4-FFF2-40B4-BE49-F238E27FC236}">
                <a16:creationId xmlns:a16="http://schemas.microsoft.com/office/drawing/2014/main" id="{ED410560-0154-4AAF-B041-312CE63DCF94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0" name="Shape 180">
            <a:extLst>
              <a:ext uri="{FF2B5EF4-FFF2-40B4-BE49-F238E27FC236}">
                <a16:creationId xmlns:a16="http://schemas.microsoft.com/office/drawing/2014/main" id="{4BDAC762-B6BD-4824-AE51-135226970596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1" name="Shape 181">
            <a:extLst>
              <a:ext uri="{FF2B5EF4-FFF2-40B4-BE49-F238E27FC236}">
                <a16:creationId xmlns:a16="http://schemas.microsoft.com/office/drawing/2014/main" id="{CE4E1644-225D-41EE-8AFB-FF189147AAA0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2" name="Shape 182">
            <a:extLst>
              <a:ext uri="{FF2B5EF4-FFF2-40B4-BE49-F238E27FC236}">
                <a16:creationId xmlns:a16="http://schemas.microsoft.com/office/drawing/2014/main" id="{51600A7A-9F77-4A73-B03F-106DECC6F2C7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3" name="Shape 183">
            <a:extLst>
              <a:ext uri="{FF2B5EF4-FFF2-40B4-BE49-F238E27FC236}">
                <a16:creationId xmlns:a16="http://schemas.microsoft.com/office/drawing/2014/main" id="{3B8BAA51-33E0-4726-835E-B49AB4CCA6DD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4" name="Shape 184">
            <a:extLst>
              <a:ext uri="{FF2B5EF4-FFF2-40B4-BE49-F238E27FC236}">
                <a16:creationId xmlns:a16="http://schemas.microsoft.com/office/drawing/2014/main" id="{CE7D7065-5B2B-4BEC-99A7-D810BB4313BC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5" name="Shape 185">
            <a:extLst>
              <a:ext uri="{FF2B5EF4-FFF2-40B4-BE49-F238E27FC236}">
                <a16:creationId xmlns:a16="http://schemas.microsoft.com/office/drawing/2014/main" id="{FD6EE8F7-1508-43A6-9E2B-E0E241FF88EE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6" name="Shape 186">
            <a:extLst>
              <a:ext uri="{FF2B5EF4-FFF2-40B4-BE49-F238E27FC236}">
                <a16:creationId xmlns:a16="http://schemas.microsoft.com/office/drawing/2014/main" id="{0FA57326-71C5-456D-B907-2B7DEF8C1FA4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7" name="Shape 187">
            <a:extLst>
              <a:ext uri="{FF2B5EF4-FFF2-40B4-BE49-F238E27FC236}">
                <a16:creationId xmlns:a16="http://schemas.microsoft.com/office/drawing/2014/main" id="{4D262A43-3A50-462E-BA35-64371526ED65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8" name="Shape 188">
            <a:extLst>
              <a:ext uri="{FF2B5EF4-FFF2-40B4-BE49-F238E27FC236}">
                <a16:creationId xmlns:a16="http://schemas.microsoft.com/office/drawing/2014/main" id="{E49D131F-0C7A-472D-9C41-CC5E44B8723D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9" name="Shape 189">
            <a:extLst>
              <a:ext uri="{FF2B5EF4-FFF2-40B4-BE49-F238E27FC236}">
                <a16:creationId xmlns:a16="http://schemas.microsoft.com/office/drawing/2014/main" id="{B67F3BAF-A185-47A8-939E-723DCF85A6DA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0" name="Shape 190">
            <a:extLst>
              <a:ext uri="{FF2B5EF4-FFF2-40B4-BE49-F238E27FC236}">
                <a16:creationId xmlns:a16="http://schemas.microsoft.com/office/drawing/2014/main" id="{CC0C3616-4F32-431A-B97C-B14D705617A3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1" name="Shape 191">
            <a:extLst>
              <a:ext uri="{FF2B5EF4-FFF2-40B4-BE49-F238E27FC236}">
                <a16:creationId xmlns:a16="http://schemas.microsoft.com/office/drawing/2014/main" id="{CADE795B-4BA8-463E-818F-FFA1F13BA1AA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2" name="Shape 192">
            <a:extLst>
              <a:ext uri="{FF2B5EF4-FFF2-40B4-BE49-F238E27FC236}">
                <a16:creationId xmlns:a16="http://schemas.microsoft.com/office/drawing/2014/main" id="{EA0BFE54-1472-4766-A752-74FD778AF434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3" name="Shape 193">
            <a:extLst>
              <a:ext uri="{FF2B5EF4-FFF2-40B4-BE49-F238E27FC236}">
                <a16:creationId xmlns:a16="http://schemas.microsoft.com/office/drawing/2014/main" id="{217B0A6C-2085-43A4-9ACE-7388C374D19E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4" name="Shape 194">
            <a:extLst>
              <a:ext uri="{FF2B5EF4-FFF2-40B4-BE49-F238E27FC236}">
                <a16:creationId xmlns:a16="http://schemas.microsoft.com/office/drawing/2014/main" id="{3F45752A-1AB1-4EA2-B965-0460D81C2C52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5" name="Shape 195">
            <a:extLst>
              <a:ext uri="{FF2B5EF4-FFF2-40B4-BE49-F238E27FC236}">
                <a16:creationId xmlns:a16="http://schemas.microsoft.com/office/drawing/2014/main" id="{4C507BF7-1593-40F5-AA54-70FD041D6996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6" name="Shape 196">
            <a:extLst>
              <a:ext uri="{FF2B5EF4-FFF2-40B4-BE49-F238E27FC236}">
                <a16:creationId xmlns:a16="http://schemas.microsoft.com/office/drawing/2014/main" id="{5F7F19A0-BA87-42D4-8E2A-654A8895CED4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7" name="Shape 197">
            <a:extLst>
              <a:ext uri="{FF2B5EF4-FFF2-40B4-BE49-F238E27FC236}">
                <a16:creationId xmlns:a16="http://schemas.microsoft.com/office/drawing/2014/main" id="{6E83997D-71E6-478A-8C05-B7B18D92A801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8" name="Shape 198">
            <a:extLst>
              <a:ext uri="{FF2B5EF4-FFF2-40B4-BE49-F238E27FC236}">
                <a16:creationId xmlns:a16="http://schemas.microsoft.com/office/drawing/2014/main" id="{49FBDAA3-9A7B-4910-AC5D-63F29C919A5E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9" name="Shape 199">
            <a:extLst>
              <a:ext uri="{FF2B5EF4-FFF2-40B4-BE49-F238E27FC236}">
                <a16:creationId xmlns:a16="http://schemas.microsoft.com/office/drawing/2014/main" id="{31063108-354A-4054-865E-6DAC18E90719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0" name="Shape 200">
            <a:extLst>
              <a:ext uri="{FF2B5EF4-FFF2-40B4-BE49-F238E27FC236}">
                <a16:creationId xmlns:a16="http://schemas.microsoft.com/office/drawing/2014/main" id="{FD6BF322-C481-406B-9DFA-4058FA618C13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1" name="Shape 201">
            <a:extLst>
              <a:ext uri="{FF2B5EF4-FFF2-40B4-BE49-F238E27FC236}">
                <a16:creationId xmlns:a16="http://schemas.microsoft.com/office/drawing/2014/main" id="{DA99AF50-A97E-4392-9C2E-1A5941595BC0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2" name="Shape 202">
            <a:extLst>
              <a:ext uri="{FF2B5EF4-FFF2-40B4-BE49-F238E27FC236}">
                <a16:creationId xmlns:a16="http://schemas.microsoft.com/office/drawing/2014/main" id="{49B1842C-404B-44A8-B2C7-8EDBFBB8B9A7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3" name="Shape 203">
            <a:extLst>
              <a:ext uri="{FF2B5EF4-FFF2-40B4-BE49-F238E27FC236}">
                <a16:creationId xmlns:a16="http://schemas.microsoft.com/office/drawing/2014/main" id="{27BB8C1E-CCF5-4DB5-844E-F44522F974ED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4" name="Shape 204">
            <a:extLst>
              <a:ext uri="{FF2B5EF4-FFF2-40B4-BE49-F238E27FC236}">
                <a16:creationId xmlns:a16="http://schemas.microsoft.com/office/drawing/2014/main" id="{392076F1-CCA8-4AF5-9D01-E24E522A396D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5" name="Shape 205">
            <a:extLst>
              <a:ext uri="{FF2B5EF4-FFF2-40B4-BE49-F238E27FC236}">
                <a16:creationId xmlns:a16="http://schemas.microsoft.com/office/drawing/2014/main" id="{A4E362AA-5AC8-45BD-885A-1E8415923A0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6" name="Shape 206">
            <a:extLst>
              <a:ext uri="{FF2B5EF4-FFF2-40B4-BE49-F238E27FC236}">
                <a16:creationId xmlns:a16="http://schemas.microsoft.com/office/drawing/2014/main" id="{8A6F607A-C610-45E0-B720-378026B3FD93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7" name="Rectangle 1112">
            <a:extLst>
              <a:ext uri="{FF2B5EF4-FFF2-40B4-BE49-F238E27FC236}">
                <a16:creationId xmlns:a16="http://schemas.microsoft.com/office/drawing/2014/main" id="{153C61EC-0D18-406D-9344-74C78385E1F8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8:K94"/>
  <sheetViews>
    <sheetView tabSelected="1" zoomScaleNormal="100" workbookViewId="0">
      <selection sqref="A1:F70"/>
    </sheetView>
  </sheetViews>
  <sheetFormatPr baseColWidth="10" defaultColWidth="11.42578125" defaultRowHeight="15" x14ac:dyDescent="0.25"/>
  <cols>
    <col min="1" max="1" width="7.28515625" style="1" customWidth="1"/>
    <col min="2" max="2" width="55.140625" style="1" customWidth="1"/>
    <col min="3" max="3" width="1.7109375" style="1" customWidth="1"/>
    <col min="4" max="4" width="15.5703125" style="1" bestFit="1" customWidth="1"/>
    <col min="5" max="5" width="1.7109375" style="1" customWidth="1"/>
    <col min="6" max="6" width="19.28515625" style="1" customWidth="1"/>
    <col min="7" max="7" width="2.7109375" style="1" customWidth="1"/>
    <col min="8" max="9" width="11.42578125" style="4"/>
    <col min="10" max="10" width="16.85546875" style="4" bestFit="1" customWidth="1"/>
    <col min="11" max="11" width="12.5703125" style="4" bestFit="1" customWidth="1"/>
    <col min="12" max="16384" width="11.42578125" style="4"/>
  </cols>
  <sheetData>
    <row r="8" spans="1:10" ht="6.75" customHeight="1" x14ac:dyDescent="0.25"/>
    <row r="9" spans="1:10" ht="12.75" customHeight="1" x14ac:dyDescent="0.25">
      <c r="A9" s="61" t="s">
        <v>2</v>
      </c>
      <c r="B9" s="61"/>
      <c r="C9" s="61"/>
      <c r="D9" s="61"/>
      <c r="E9" s="61"/>
      <c r="F9" s="61"/>
    </row>
    <row r="10" spans="1:10" x14ac:dyDescent="0.25">
      <c r="A10" s="61" t="s">
        <v>50</v>
      </c>
      <c r="B10" s="61"/>
      <c r="C10" s="61"/>
      <c r="D10" s="61"/>
      <c r="E10" s="61"/>
      <c r="F10" s="61"/>
    </row>
    <row r="11" spans="1:10" ht="12.75" customHeight="1" x14ac:dyDescent="0.25">
      <c r="A11" s="61" t="s">
        <v>0</v>
      </c>
      <c r="B11" s="61"/>
      <c r="C11" s="61"/>
      <c r="D11" s="61"/>
      <c r="E11" s="61"/>
      <c r="F11" s="61"/>
    </row>
    <row r="12" spans="1:10" ht="10.5" customHeight="1" x14ac:dyDescent="0.25">
      <c r="A12" s="12"/>
      <c r="B12" s="7"/>
      <c r="C12" s="7"/>
      <c r="D12" s="13">
        <v>2021</v>
      </c>
      <c r="E12" s="14"/>
      <c r="F12" s="13">
        <v>2020</v>
      </c>
    </row>
    <row r="13" spans="1:10" x14ac:dyDescent="0.25">
      <c r="A13" s="10" t="s">
        <v>41</v>
      </c>
      <c r="B13" s="11"/>
      <c r="C13" s="11"/>
      <c r="D13" s="15"/>
      <c r="E13" s="16"/>
      <c r="F13" s="16"/>
    </row>
    <row r="14" spans="1:10" customFormat="1" hidden="1" x14ac:dyDescent="0.25">
      <c r="A14" s="17"/>
      <c r="B14" s="18" t="s">
        <v>3</v>
      </c>
      <c r="C14" s="7"/>
      <c r="D14" s="19">
        <v>0</v>
      </c>
      <c r="E14" s="20"/>
      <c r="F14" s="21">
        <v>0</v>
      </c>
      <c r="G14" s="2"/>
    </row>
    <row r="15" spans="1:10" customFormat="1" hidden="1" x14ac:dyDescent="0.25">
      <c r="A15" s="17"/>
      <c r="B15" s="18" t="s">
        <v>39</v>
      </c>
      <c r="C15" s="7"/>
      <c r="D15" s="19">
        <v>0</v>
      </c>
      <c r="E15" s="20"/>
      <c r="F15" s="21">
        <v>0</v>
      </c>
      <c r="G15" s="2"/>
    </row>
    <row r="16" spans="1:10" customFormat="1" x14ac:dyDescent="0.25">
      <c r="A16" s="17"/>
      <c r="B16" s="18" t="s">
        <v>4</v>
      </c>
      <c r="C16" s="7"/>
      <c r="D16" s="38">
        <f>10986159.56+1750000</f>
        <v>12736159.560000001</v>
      </c>
      <c r="E16" s="39"/>
      <c r="F16" s="38">
        <v>9928877.9800000004</v>
      </c>
      <c r="G16" s="2"/>
      <c r="J16" s="36"/>
    </row>
    <row r="17" spans="1:10" ht="12.75" customHeight="1" x14ac:dyDescent="0.25">
      <c r="A17" s="12"/>
      <c r="B17" s="18" t="s">
        <v>5</v>
      </c>
      <c r="C17" s="7"/>
      <c r="D17" s="37">
        <v>696895767.88</v>
      </c>
      <c r="E17" s="40"/>
      <c r="F17" s="37">
        <v>574073784</v>
      </c>
      <c r="J17" s="6"/>
    </row>
    <row r="18" spans="1:10" customFormat="1" hidden="1" x14ac:dyDescent="0.25">
      <c r="A18" s="17"/>
      <c r="B18" s="18" t="s">
        <v>6</v>
      </c>
      <c r="C18" s="7"/>
      <c r="D18" s="38">
        <v>0</v>
      </c>
      <c r="E18" s="39"/>
      <c r="F18" s="38"/>
      <c r="G18" s="2"/>
    </row>
    <row r="19" spans="1:10" customFormat="1" hidden="1" x14ac:dyDescent="0.25">
      <c r="A19" s="17"/>
      <c r="B19" s="18" t="s">
        <v>7</v>
      </c>
      <c r="C19" s="7"/>
      <c r="D19" s="38">
        <v>0</v>
      </c>
      <c r="E19" s="39"/>
      <c r="F19" s="38"/>
      <c r="G19" s="2"/>
    </row>
    <row r="20" spans="1:10" customFormat="1" x14ac:dyDescent="0.25">
      <c r="A20" s="17"/>
      <c r="B20" s="18" t="s">
        <v>8</v>
      </c>
      <c r="C20" s="7"/>
      <c r="D20" s="38">
        <v>502153.12</v>
      </c>
      <c r="E20" s="39"/>
      <c r="F20" s="38">
        <v>579555.02</v>
      </c>
      <c r="G20" s="2"/>
      <c r="J20" s="36"/>
    </row>
    <row r="21" spans="1:10" customFormat="1" ht="12" customHeight="1" x14ac:dyDescent="0.25">
      <c r="A21" s="17"/>
      <c r="B21" s="18" t="s">
        <v>9</v>
      </c>
      <c r="C21" s="7"/>
      <c r="D21" s="38">
        <v>803040.77</v>
      </c>
      <c r="E21" s="39"/>
      <c r="F21" s="38">
        <v>1200250.1599999999</v>
      </c>
      <c r="G21" s="2"/>
      <c r="J21" s="36"/>
    </row>
    <row r="22" spans="1:10" customFormat="1" x14ac:dyDescent="0.25">
      <c r="A22" s="22"/>
      <c r="B22" s="23" t="s">
        <v>42</v>
      </c>
      <c r="C22" s="24"/>
      <c r="D22" s="42">
        <f>SUM(D14:D21)</f>
        <v>710937121.32999992</v>
      </c>
      <c r="E22" s="50"/>
      <c r="F22" s="42">
        <f>SUM(F14:F21)</f>
        <v>585782467.15999997</v>
      </c>
      <c r="G22" s="2"/>
      <c r="J22" s="36"/>
    </row>
    <row r="23" spans="1:10" customFormat="1" x14ac:dyDescent="0.25">
      <c r="A23" s="17"/>
      <c r="B23" s="18" t="s">
        <v>10</v>
      </c>
      <c r="C23" s="7"/>
      <c r="D23" s="43">
        <v>2138783.2999999998</v>
      </c>
      <c r="E23" s="39"/>
      <c r="F23" s="52">
        <v>1791818.45</v>
      </c>
      <c r="G23" s="2"/>
    </row>
    <row r="24" spans="1:10" x14ac:dyDescent="0.25">
      <c r="A24" s="12"/>
      <c r="B24" s="18" t="s">
        <v>11</v>
      </c>
      <c r="C24" s="7"/>
      <c r="D24" s="44">
        <v>516668819.00999999</v>
      </c>
      <c r="E24" s="40"/>
      <c r="F24" s="53">
        <v>405129952.99000001</v>
      </c>
    </row>
    <row r="25" spans="1:10" customFormat="1" x14ac:dyDescent="0.25">
      <c r="A25" s="17"/>
      <c r="B25" s="18" t="s">
        <v>12</v>
      </c>
      <c r="C25" s="7"/>
      <c r="D25" s="43">
        <v>46186478.079999998</v>
      </c>
      <c r="E25" s="39"/>
      <c r="F25" s="52">
        <v>42064538.200000003</v>
      </c>
      <c r="G25" s="2"/>
    </row>
    <row r="26" spans="1:10" customFormat="1" x14ac:dyDescent="0.25">
      <c r="A26" s="17"/>
      <c r="B26" s="18" t="s">
        <v>13</v>
      </c>
      <c r="C26" s="7"/>
      <c r="D26" s="43">
        <v>45336998.68</v>
      </c>
      <c r="E26" s="39"/>
      <c r="F26" s="52">
        <v>43408224.219999999</v>
      </c>
      <c r="G26" s="2"/>
    </row>
    <row r="27" spans="1:10" x14ac:dyDescent="0.25">
      <c r="A27" s="12"/>
      <c r="B27" s="18" t="s">
        <v>14</v>
      </c>
      <c r="C27" s="7"/>
      <c r="D27" s="44">
        <v>91181836.390000001</v>
      </c>
      <c r="E27" s="40"/>
      <c r="F27" s="53">
        <v>77992370</v>
      </c>
    </row>
    <row r="28" spans="1:10" customFormat="1" hidden="1" x14ac:dyDescent="0.25">
      <c r="A28" s="17"/>
      <c r="B28" s="18" t="s">
        <v>15</v>
      </c>
      <c r="C28" s="7"/>
      <c r="D28" s="43">
        <v>0</v>
      </c>
      <c r="E28" s="39"/>
      <c r="F28" s="43"/>
      <c r="G28" s="2"/>
    </row>
    <row r="29" spans="1:10" customFormat="1" hidden="1" x14ac:dyDescent="0.25">
      <c r="A29" s="17"/>
      <c r="B29" s="18" t="s">
        <v>16</v>
      </c>
      <c r="C29" s="7"/>
      <c r="D29" s="43"/>
      <c r="E29" s="39"/>
      <c r="F29" s="43"/>
      <c r="G29" s="2"/>
    </row>
    <row r="30" spans="1:10" ht="12" customHeight="1" x14ac:dyDescent="0.25">
      <c r="A30" s="12"/>
      <c r="B30" s="18" t="s">
        <v>17</v>
      </c>
      <c r="C30" s="7"/>
      <c r="D30" s="44">
        <f>10801598.94+35909.93</f>
        <v>10837508.869999999</v>
      </c>
      <c r="E30" s="40"/>
      <c r="F30" s="53">
        <v>11578748</v>
      </c>
      <c r="G30" s="5"/>
    </row>
    <row r="31" spans="1:10" x14ac:dyDescent="0.2">
      <c r="A31" s="12"/>
      <c r="B31" s="23" t="s">
        <v>43</v>
      </c>
      <c r="C31" s="7"/>
      <c r="D31" s="37">
        <f>SUM(D23:D30)</f>
        <v>712350424.32999992</v>
      </c>
      <c r="E31" s="51"/>
      <c r="F31" s="54">
        <f>SUM(F23:F30)</f>
        <v>581965651.86000001</v>
      </c>
      <c r="G31" s="5"/>
      <c r="J31" s="6"/>
    </row>
    <row r="32" spans="1:10" x14ac:dyDescent="0.25">
      <c r="A32" s="10" t="s">
        <v>34</v>
      </c>
      <c r="B32" s="7"/>
      <c r="C32" s="7"/>
      <c r="D32" s="45">
        <f>+D22-D31</f>
        <v>-1413303</v>
      </c>
      <c r="E32" s="51"/>
      <c r="F32" s="55">
        <f>+F22-F31</f>
        <v>3816815.2999999523</v>
      </c>
      <c r="J32" s="6"/>
    </row>
    <row r="33" spans="1:11" ht="10.5" customHeight="1" x14ac:dyDescent="0.25">
      <c r="A33" s="12"/>
      <c r="B33" s="7" t="s">
        <v>1</v>
      </c>
      <c r="C33" s="7"/>
      <c r="D33" s="37"/>
      <c r="E33" s="37"/>
      <c r="F33" s="37"/>
    </row>
    <row r="34" spans="1:11" ht="13.5" customHeight="1" x14ac:dyDescent="0.25">
      <c r="A34" s="10" t="s">
        <v>40</v>
      </c>
      <c r="B34" s="11"/>
      <c r="C34" s="11"/>
      <c r="D34" s="45"/>
      <c r="E34" s="37"/>
      <c r="F34" s="37"/>
      <c r="J34" s="6"/>
    </row>
    <row r="35" spans="1:11" x14ac:dyDescent="0.25">
      <c r="A35" s="12"/>
      <c r="B35" s="18" t="s">
        <v>18</v>
      </c>
      <c r="C35" s="7"/>
      <c r="D35" s="44">
        <v>-917719.9</v>
      </c>
      <c r="E35" s="40"/>
      <c r="F35" s="56">
        <v>10089927.109999999</v>
      </c>
    </row>
    <row r="36" spans="1:11" x14ac:dyDescent="0.25">
      <c r="A36" s="12"/>
      <c r="B36" s="18" t="s">
        <v>19</v>
      </c>
      <c r="C36" s="7"/>
      <c r="D36" s="44">
        <v>-675387.1</v>
      </c>
      <c r="E36" s="40"/>
      <c r="F36" s="56">
        <v>-723743.33</v>
      </c>
      <c r="J36"/>
    </row>
    <row r="37" spans="1:11" customFormat="1" ht="22.5" customHeight="1" x14ac:dyDescent="0.25">
      <c r="A37" s="17"/>
      <c r="B37" s="18" t="s">
        <v>32</v>
      </c>
      <c r="C37" s="7"/>
      <c r="D37" s="43">
        <v>7645478.3700000001</v>
      </c>
      <c r="E37" s="39"/>
      <c r="F37" s="57">
        <v>-19571611.59</v>
      </c>
      <c r="G37" s="2"/>
    </row>
    <row r="38" spans="1:11" customFormat="1" x14ac:dyDescent="0.25">
      <c r="A38" s="17"/>
      <c r="B38" s="18" t="s">
        <v>20</v>
      </c>
      <c r="C38" s="7"/>
      <c r="D38" s="43">
        <v>-502153.12</v>
      </c>
      <c r="E38" s="39"/>
      <c r="F38" s="57">
        <v>-579555.02</v>
      </c>
      <c r="G38" s="2"/>
    </row>
    <row r="39" spans="1:11" customFormat="1" x14ac:dyDescent="0.25">
      <c r="A39" s="17"/>
      <c r="B39" s="18" t="s">
        <v>21</v>
      </c>
      <c r="C39" s="7"/>
      <c r="D39" s="38">
        <v>0</v>
      </c>
      <c r="E39" s="39"/>
      <c r="F39" s="57">
        <v>761565</v>
      </c>
      <c r="G39" s="2"/>
    </row>
    <row r="40" spans="1:11" customFormat="1" x14ac:dyDescent="0.25">
      <c r="A40" s="17"/>
      <c r="B40" s="18" t="s">
        <v>52</v>
      </c>
      <c r="C40" s="7"/>
      <c r="D40" s="38">
        <v>1486833.37</v>
      </c>
      <c r="E40" s="39"/>
      <c r="F40" s="57">
        <v>0</v>
      </c>
      <c r="G40" s="2"/>
    </row>
    <row r="41" spans="1:11" customFormat="1" ht="12.75" customHeight="1" x14ac:dyDescent="0.25">
      <c r="A41" s="17"/>
      <c r="B41" s="18" t="s">
        <v>17</v>
      </c>
      <c r="C41" s="7"/>
      <c r="D41" s="43">
        <v>-2722102.59</v>
      </c>
      <c r="E41" s="39"/>
      <c r="F41" s="19">
        <v>5398497.9800000004</v>
      </c>
      <c r="G41" s="3"/>
    </row>
    <row r="42" spans="1:11" x14ac:dyDescent="0.25">
      <c r="A42" s="10" t="s">
        <v>22</v>
      </c>
      <c r="B42" s="7"/>
      <c r="C42" s="7"/>
      <c r="D42" s="45">
        <f>SUM(D35:D41)</f>
        <v>4314949.03</v>
      </c>
      <c r="E42" s="40"/>
      <c r="F42" s="55">
        <f>SUM(F35:F41)</f>
        <v>-4624919.8499999996</v>
      </c>
      <c r="J42"/>
    </row>
    <row r="43" spans="1:11" ht="10.5" customHeight="1" x14ac:dyDescent="0.25">
      <c r="A43" s="10"/>
      <c r="B43" s="7"/>
      <c r="C43" s="7"/>
      <c r="D43" s="37"/>
      <c r="E43" s="37"/>
      <c r="F43" s="37"/>
      <c r="J43"/>
      <c r="K43" s="6"/>
    </row>
    <row r="44" spans="1:11" customFormat="1" ht="13.5" customHeight="1" x14ac:dyDescent="0.25">
      <c r="A44" s="22" t="s">
        <v>35</v>
      </c>
      <c r="B44" s="25"/>
      <c r="C44" s="25"/>
      <c r="D44" s="45"/>
      <c r="E44" s="37"/>
      <c r="F44" s="37"/>
      <c r="G44" s="1"/>
      <c r="K44" s="36"/>
    </row>
    <row r="45" spans="1:11" customFormat="1" hidden="1" x14ac:dyDescent="0.25">
      <c r="A45" s="17"/>
      <c r="B45" s="18" t="s">
        <v>23</v>
      </c>
      <c r="C45" s="7"/>
      <c r="D45" s="38">
        <v>0</v>
      </c>
      <c r="E45" s="39"/>
      <c r="F45" s="46">
        <v>0</v>
      </c>
      <c r="G45" s="2"/>
      <c r="K45" s="36"/>
    </row>
    <row r="46" spans="1:11" customFormat="1" hidden="1" x14ac:dyDescent="0.25">
      <c r="A46" s="17"/>
      <c r="B46" s="18" t="s">
        <v>24</v>
      </c>
      <c r="C46" s="7"/>
      <c r="D46" s="38">
        <v>0</v>
      </c>
      <c r="E46" s="39"/>
      <c r="F46" s="46">
        <v>0</v>
      </c>
      <c r="G46" s="2"/>
      <c r="K46" s="36"/>
    </row>
    <row r="47" spans="1:11" customFormat="1" hidden="1" x14ac:dyDescent="0.25">
      <c r="A47" s="17"/>
      <c r="B47" s="18" t="s">
        <v>25</v>
      </c>
      <c r="C47" s="7"/>
      <c r="D47" s="38">
        <v>0</v>
      </c>
      <c r="E47" s="39"/>
      <c r="F47" s="46">
        <v>0</v>
      </c>
      <c r="G47" s="2"/>
      <c r="K47" s="36"/>
    </row>
    <row r="48" spans="1:11" customFormat="1" hidden="1" x14ac:dyDescent="0.25">
      <c r="A48" s="17"/>
      <c r="B48" s="18" t="s">
        <v>26</v>
      </c>
      <c r="C48" s="7"/>
      <c r="D48" s="38">
        <v>0</v>
      </c>
      <c r="E48" s="39"/>
      <c r="F48" s="46">
        <v>0</v>
      </c>
      <c r="G48" s="2"/>
      <c r="K48" s="36"/>
    </row>
    <row r="49" spans="1:11" customFormat="1" hidden="1" x14ac:dyDescent="0.25">
      <c r="A49" s="17"/>
      <c r="B49" s="18" t="s">
        <v>9</v>
      </c>
      <c r="C49" s="7"/>
      <c r="D49" s="38">
        <v>0</v>
      </c>
      <c r="E49" s="39"/>
      <c r="F49" s="46">
        <v>0</v>
      </c>
      <c r="G49" s="2"/>
      <c r="K49" s="36"/>
    </row>
    <row r="50" spans="1:11" customFormat="1" hidden="1" x14ac:dyDescent="0.25">
      <c r="A50" s="22"/>
      <c r="B50" s="23"/>
      <c r="C50" s="24"/>
      <c r="D50" s="42"/>
      <c r="E50" s="42"/>
      <c r="F50" s="41"/>
      <c r="G50" s="2"/>
      <c r="K50" s="36"/>
    </row>
    <row r="51" spans="1:11" customFormat="1" ht="24" hidden="1" x14ac:dyDescent="0.25">
      <c r="A51" s="17"/>
      <c r="B51" s="18" t="s">
        <v>33</v>
      </c>
      <c r="C51" s="7"/>
      <c r="D51" s="38">
        <v>0</v>
      </c>
      <c r="E51" s="39"/>
      <c r="F51" s="46">
        <v>0</v>
      </c>
      <c r="G51" s="2"/>
      <c r="K51" s="36"/>
    </row>
    <row r="52" spans="1:11" customFormat="1" ht="24" hidden="1" x14ac:dyDescent="0.25">
      <c r="A52" s="17"/>
      <c r="B52" s="18" t="s">
        <v>27</v>
      </c>
      <c r="C52" s="7"/>
      <c r="D52" s="38">
        <v>0</v>
      </c>
      <c r="E52" s="39"/>
      <c r="F52" s="46">
        <v>0</v>
      </c>
      <c r="G52" s="2"/>
      <c r="K52" s="36"/>
    </row>
    <row r="53" spans="1:11" customFormat="1" hidden="1" x14ac:dyDescent="0.25">
      <c r="A53" s="17"/>
      <c r="B53" s="18" t="s">
        <v>28</v>
      </c>
      <c r="C53" s="7"/>
      <c r="D53" s="38">
        <v>0</v>
      </c>
      <c r="E53" s="39"/>
      <c r="F53" s="46">
        <v>0</v>
      </c>
      <c r="G53" s="2"/>
      <c r="K53" s="36"/>
    </row>
    <row r="54" spans="1:11" customFormat="1" hidden="1" x14ac:dyDescent="0.25">
      <c r="A54" s="17"/>
      <c r="B54" s="18" t="s">
        <v>29</v>
      </c>
      <c r="C54" s="7"/>
      <c r="D54" s="38">
        <v>0</v>
      </c>
      <c r="E54" s="39"/>
      <c r="F54" s="46">
        <v>0</v>
      </c>
      <c r="G54" s="2"/>
      <c r="K54" s="36"/>
    </row>
    <row r="55" spans="1:11" customFormat="1" hidden="1" x14ac:dyDescent="0.25">
      <c r="A55" s="17"/>
      <c r="B55" s="18" t="s">
        <v>30</v>
      </c>
      <c r="C55" s="7"/>
      <c r="D55" s="38">
        <v>0</v>
      </c>
      <c r="E55" s="39"/>
      <c r="F55" s="46">
        <v>0</v>
      </c>
      <c r="G55" s="2"/>
      <c r="K55" s="36"/>
    </row>
    <row r="56" spans="1:11" customFormat="1" ht="11.25" customHeight="1" x14ac:dyDescent="0.25">
      <c r="A56" s="17"/>
      <c r="B56" s="18" t="s">
        <v>17</v>
      </c>
      <c r="C56" s="7"/>
      <c r="D56" s="38">
        <v>-4104475.4</v>
      </c>
      <c r="E56" s="39"/>
      <c r="F56" s="57">
        <v>492509.79</v>
      </c>
      <c r="G56" s="3"/>
      <c r="K56" s="36"/>
    </row>
    <row r="57" spans="1:11" customFormat="1" x14ac:dyDescent="0.25">
      <c r="A57" s="22" t="s">
        <v>31</v>
      </c>
      <c r="B57" s="26"/>
      <c r="C57" s="24"/>
      <c r="D57" s="45">
        <f>SUM(D45:D56)</f>
        <v>-4104475.4</v>
      </c>
      <c r="E57" s="39"/>
      <c r="F57" s="55">
        <f>SUM(F45:F56)</f>
        <v>492509.79</v>
      </c>
      <c r="G57" s="2"/>
      <c r="K57" s="36"/>
    </row>
    <row r="58" spans="1:11" customFormat="1" ht="11.25" customHeight="1" x14ac:dyDescent="0.25">
      <c r="A58" s="22"/>
      <c r="B58" s="26"/>
      <c r="C58" s="24"/>
      <c r="D58" s="42"/>
      <c r="E58" s="42"/>
      <c r="F58" s="42"/>
      <c r="G58" s="2"/>
      <c r="K58" s="36"/>
    </row>
    <row r="59" spans="1:11" x14ac:dyDescent="0.25">
      <c r="A59" s="27" t="s">
        <v>36</v>
      </c>
      <c r="B59" s="7"/>
      <c r="C59" s="7"/>
      <c r="D59" s="37">
        <f>+D32+D42+D57</f>
        <v>-1202829.3699999996</v>
      </c>
      <c r="E59" s="40"/>
      <c r="F59" s="37">
        <f>SUM(F32,F42,F57)</f>
        <v>-315594.76000004733</v>
      </c>
      <c r="K59" s="48"/>
    </row>
    <row r="60" spans="1:11" x14ac:dyDescent="0.25">
      <c r="A60" s="12" t="s">
        <v>38</v>
      </c>
      <c r="B60" s="7"/>
      <c r="C60" s="7"/>
      <c r="D60" s="37">
        <v>5235596.16</v>
      </c>
      <c r="E60" s="40"/>
      <c r="F60" s="56">
        <v>5551190.9199999999</v>
      </c>
      <c r="J60" s="6"/>
    </row>
    <row r="61" spans="1:11" ht="13.5" customHeight="1" x14ac:dyDescent="0.25">
      <c r="A61" s="10" t="s">
        <v>37</v>
      </c>
      <c r="B61" s="7"/>
      <c r="C61" s="7"/>
      <c r="D61" s="45">
        <f>SUM(D59:D60)</f>
        <v>4032766.7900000005</v>
      </c>
      <c r="E61" s="47"/>
      <c r="F61" s="55">
        <f>SUM(F59:F60)</f>
        <v>5235596.1599999527</v>
      </c>
      <c r="H61" s="49"/>
      <c r="J61" s="6"/>
    </row>
    <row r="62" spans="1:11" ht="8.25" customHeight="1" x14ac:dyDescent="0.25">
      <c r="A62" s="12"/>
      <c r="B62" s="7"/>
      <c r="C62" s="7"/>
      <c r="D62" s="7"/>
      <c r="E62" s="7"/>
      <c r="F62" s="7"/>
    </row>
    <row r="63" spans="1:11" ht="15.75" thickBot="1" x14ac:dyDescent="0.3">
      <c r="A63" s="58" t="s">
        <v>51</v>
      </c>
      <c r="B63" s="58"/>
      <c r="C63" s="58"/>
      <c r="D63" s="58"/>
      <c r="E63" s="58"/>
      <c r="F63" s="28"/>
      <c r="H63" s="1"/>
    </row>
    <row r="64" spans="1:11" x14ac:dyDescent="0.25">
      <c r="A64" s="29"/>
      <c r="B64" s="30"/>
      <c r="C64" s="30"/>
      <c r="D64" s="29"/>
      <c r="E64" s="29"/>
      <c r="F64" s="31"/>
    </row>
    <row r="65" spans="1:6" x14ac:dyDescent="0.2">
      <c r="A65" s="29"/>
      <c r="B65" s="32" t="s">
        <v>46</v>
      </c>
      <c r="C65" s="29"/>
      <c r="D65" s="60" t="s">
        <v>45</v>
      </c>
      <c r="E65" s="29"/>
      <c r="F65" s="31"/>
    </row>
    <row r="66" spans="1:6" x14ac:dyDescent="0.2">
      <c r="A66" s="29"/>
      <c r="B66" s="33" t="s">
        <v>49</v>
      </c>
      <c r="C66" s="29"/>
      <c r="D66" s="59" t="s">
        <v>47</v>
      </c>
      <c r="E66" s="60"/>
      <c r="F66" s="60"/>
    </row>
    <row r="67" spans="1:6" x14ac:dyDescent="0.2">
      <c r="A67" s="29"/>
      <c r="B67" s="29"/>
      <c r="C67" s="29"/>
      <c r="D67" s="31"/>
      <c r="E67" s="59"/>
      <c r="F67" s="59"/>
    </row>
    <row r="68" spans="1:6" x14ac:dyDescent="0.2">
      <c r="A68" s="29"/>
      <c r="B68" s="32" t="s">
        <v>48</v>
      </c>
      <c r="C68" s="29"/>
      <c r="D68" s="29"/>
      <c r="E68" s="29"/>
      <c r="F68" s="29"/>
    </row>
    <row r="69" spans="1:6" x14ac:dyDescent="0.2">
      <c r="A69" s="29"/>
      <c r="B69" s="35" t="s">
        <v>44</v>
      </c>
      <c r="C69" s="32"/>
      <c r="D69" s="34"/>
      <c r="E69" s="29"/>
      <c r="F69" s="29"/>
    </row>
    <row r="70" spans="1:6" x14ac:dyDescent="0.2">
      <c r="A70" s="29"/>
      <c r="B70" s="35"/>
      <c r="C70" s="35"/>
      <c r="D70" s="34"/>
      <c r="E70" s="29"/>
      <c r="F70" s="29"/>
    </row>
    <row r="71" spans="1:6" x14ac:dyDescent="0.25">
      <c r="A71" s="29"/>
      <c r="B71" s="8"/>
      <c r="C71" s="8"/>
      <c r="D71" s="8"/>
      <c r="E71" s="29"/>
      <c r="F71" s="29"/>
    </row>
    <row r="72" spans="1:6" x14ac:dyDescent="0.25">
      <c r="A72" s="8"/>
      <c r="B72" s="8"/>
      <c r="C72" s="8"/>
      <c r="D72" s="8"/>
      <c r="E72" s="8"/>
      <c r="F72" s="8"/>
    </row>
    <row r="73" spans="1:6" x14ac:dyDescent="0.25">
      <c r="A73" s="8"/>
      <c r="B73" s="8"/>
      <c r="C73" s="8"/>
      <c r="D73" s="8"/>
      <c r="E73" s="8"/>
      <c r="F73" s="8"/>
    </row>
    <row r="74" spans="1:6" x14ac:dyDescent="0.25">
      <c r="A74" s="8"/>
      <c r="B74" s="8"/>
      <c r="C74" s="8"/>
      <c r="D74" s="8"/>
      <c r="E74" s="8"/>
      <c r="F74" s="8"/>
    </row>
    <row r="75" spans="1:6" x14ac:dyDescent="0.25">
      <c r="A75" s="8"/>
      <c r="B75" s="8"/>
      <c r="C75" s="8"/>
      <c r="D75" s="8"/>
      <c r="E75" s="8"/>
      <c r="F75" s="8"/>
    </row>
    <row r="76" spans="1:6" x14ac:dyDescent="0.25">
      <c r="A76" s="8"/>
      <c r="B76" s="8"/>
      <c r="C76" s="8"/>
      <c r="D76" s="8"/>
      <c r="E76" s="8"/>
      <c r="F76" s="8"/>
    </row>
    <row r="77" spans="1:6" x14ac:dyDescent="0.25">
      <c r="A77" s="8"/>
      <c r="B77" s="8"/>
      <c r="C77" s="8"/>
      <c r="D77" s="8"/>
      <c r="E77" s="8"/>
      <c r="F77" s="8"/>
    </row>
    <row r="78" spans="1:6" x14ac:dyDescent="0.25">
      <c r="A78" s="8"/>
      <c r="B78" s="8"/>
      <c r="C78" s="8"/>
      <c r="D78" s="8"/>
      <c r="E78" s="8"/>
      <c r="F78" s="8"/>
    </row>
    <row r="79" spans="1:6" x14ac:dyDescent="0.25">
      <c r="A79" s="8"/>
      <c r="B79" s="8"/>
      <c r="C79" s="8"/>
      <c r="D79" s="8"/>
      <c r="E79" s="8"/>
      <c r="F79" s="8"/>
    </row>
    <row r="80" spans="1:6" x14ac:dyDescent="0.25">
      <c r="A80" s="8"/>
      <c r="B80" s="8"/>
      <c r="C80" s="8"/>
      <c r="D80" s="9"/>
      <c r="E80" s="8"/>
      <c r="F80" s="8"/>
    </row>
    <row r="81" spans="1:6" x14ac:dyDescent="0.25">
      <c r="A81" s="8"/>
      <c r="B81" s="8"/>
      <c r="C81" s="8"/>
      <c r="D81" s="9"/>
      <c r="E81" s="9"/>
      <c r="F81" s="9"/>
    </row>
    <row r="82" spans="1:6" x14ac:dyDescent="0.25">
      <c r="A82" s="8"/>
      <c r="B82" s="8"/>
      <c r="C82" s="8"/>
      <c r="D82" s="9"/>
      <c r="E82" s="9"/>
      <c r="F82" s="9"/>
    </row>
    <row r="83" spans="1:6" x14ac:dyDescent="0.25">
      <c r="A83" s="8"/>
      <c r="B83" s="8"/>
      <c r="C83" s="8"/>
      <c r="D83" s="9"/>
      <c r="E83" s="9"/>
      <c r="F83" s="9"/>
    </row>
    <row r="84" spans="1:6" x14ac:dyDescent="0.25">
      <c r="A84" s="8"/>
      <c r="B84" s="8"/>
      <c r="C84" s="8"/>
      <c r="D84" s="9"/>
      <c r="E84" s="9"/>
      <c r="F84" s="9"/>
    </row>
    <row r="85" spans="1:6" x14ac:dyDescent="0.25">
      <c r="A85" s="8"/>
      <c r="B85" s="8"/>
      <c r="C85" s="8"/>
      <c r="D85" s="9"/>
      <c r="E85" s="9"/>
      <c r="F85" s="9"/>
    </row>
    <row r="86" spans="1:6" x14ac:dyDescent="0.25">
      <c r="A86" s="8"/>
      <c r="B86" s="8"/>
      <c r="C86" s="8"/>
      <c r="D86" s="9"/>
      <c r="E86" s="9"/>
      <c r="F86" s="9"/>
    </row>
    <row r="87" spans="1:6" x14ac:dyDescent="0.25">
      <c r="A87" s="8"/>
      <c r="B87" s="8"/>
      <c r="C87" s="8"/>
      <c r="D87" s="9"/>
      <c r="E87" s="9"/>
      <c r="F87" s="9"/>
    </row>
    <row r="88" spans="1:6" x14ac:dyDescent="0.25">
      <c r="A88" s="8"/>
      <c r="B88" s="8"/>
      <c r="C88" s="8"/>
      <c r="D88" s="9"/>
      <c r="E88" s="9"/>
      <c r="F88" s="9"/>
    </row>
    <row r="89" spans="1:6" x14ac:dyDescent="0.25">
      <c r="A89" s="8"/>
      <c r="B89" s="8"/>
      <c r="C89" s="8"/>
      <c r="D89" s="9"/>
      <c r="E89" s="9"/>
      <c r="F89" s="9"/>
    </row>
    <row r="90" spans="1:6" x14ac:dyDescent="0.25">
      <c r="A90" s="8"/>
      <c r="B90" s="8"/>
      <c r="C90" s="8"/>
      <c r="D90" s="9"/>
      <c r="E90" s="9"/>
      <c r="F90" s="9"/>
    </row>
    <row r="91" spans="1:6" x14ac:dyDescent="0.25">
      <c r="A91" s="8"/>
      <c r="B91" s="8"/>
      <c r="C91" s="8"/>
      <c r="D91" s="8"/>
      <c r="E91" s="9"/>
      <c r="F91" s="9"/>
    </row>
    <row r="92" spans="1:6" x14ac:dyDescent="0.25">
      <c r="A92" s="8"/>
      <c r="B92" s="8"/>
      <c r="C92" s="8"/>
      <c r="D92" s="8"/>
      <c r="E92" s="8"/>
      <c r="F92" s="8"/>
    </row>
    <row r="93" spans="1:6" x14ac:dyDescent="0.25">
      <c r="A93" s="8"/>
      <c r="B93" s="8"/>
      <c r="C93" s="8"/>
      <c r="D93" s="8"/>
      <c r="E93" s="8"/>
      <c r="F93" s="8"/>
    </row>
    <row r="94" spans="1:6" x14ac:dyDescent="0.25">
      <c r="A94" s="8"/>
      <c r="E94" s="8"/>
      <c r="F94" s="8"/>
    </row>
  </sheetData>
  <mergeCells count="3">
    <mergeCell ref="A9:F9"/>
    <mergeCell ref="A10:F10"/>
    <mergeCell ref="A11:F11"/>
  </mergeCells>
  <printOptions horizontalCentered="1"/>
  <pageMargins left="0.23622047244094491" right="0.15748031496062992" top="0.27559055118110237" bottom="0.15748031496062992" header="0.31496062992125984" footer="0.19685039370078741"/>
  <pageSetup orientation="portrait" horizontalDpi="300" verticalDpi="300" r:id="rId1"/>
  <headerFooter>
    <oddFooter xml:space="preserve">&amp;CAv. México No. 54, Gazcue, Santo Domingo, Distrito Nacional, Apartado postal 2207, República Dominicana.
Tel.: 809-221-2606 •   Fax: 809-685-5096 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EFE-Flujo de Efectivo</vt:lpstr>
      <vt:lpstr>'EFE-Flujo de Efectivo'!Área_de_impresión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Geovanny Dicent</cp:lastModifiedBy>
  <cp:lastPrinted>2022-01-20T12:57:10Z</cp:lastPrinted>
  <dcterms:created xsi:type="dcterms:W3CDTF">2018-05-02T13:48:18Z</dcterms:created>
  <dcterms:modified xsi:type="dcterms:W3CDTF">2022-01-20T12:57:43Z</dcterms:modified>
</cp:coreProperties>
</file>