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0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FSUERO\Desktop\ESTADOS F. 2023, CIERRE DICIEMBRE PARA SUBIR\"/>
    </mc:Choice>
  </mc:AlternateContent>
  <xr:revisionPtr revIDLastSave="0" documentId="13_ncr:1_{F8E8177F-8E15-485E-A600-B3787D880BAA}" xr6:coauthVersionLast="36" xr6:coauthVersionMax="36" xr10:uidLastSave="{00000000-0000-0000-0000-000000000000}"/>
  <bookViews>
    <workbookView xWindow="0" yWindow="0" windowWidth="20490" windowHeight="7005" tabRatio="596" xr2:uid="{00000000-000D-0000-FFFF-FFFF00000000}"/>
  </bookViews>
  <sheets>
    <sheet name="Estado de Situación" sheetId="2" r:id="rId1"/>
  </sheets>
  <calcPr calcId="191029"/>
</workbook>
</file>

<file path=xl/calcChain.xml><?xml version="1.0" encoding="utf-8"?>
<calcChain xmlns="http://schemas.openxmlformats.org/spreadsheetml/2006/main">
  <c r="B14" i="2" l="1"/>
  <c r="D14" i="2" l="1"/>
  <c r="B27" i="2" l="1"/>
  <c r="B36" i="2" l="1"/>
  <c r="D27" i="2"/>
  <c r="D30" i="2" s="1"/>
  <c r="D19" i="2"/>
  <c r="B19" i="2"/>
  <c r="B30" i="2" l="1"/>
  <c r="B37" i="2" s="1"/>
  <c r="B21" i="2"/>
  <c r="D21" i="2"/>
  <c r="D36" i="2" l="1"/>
  <c r="D37" i="2" s="1"/>
</calcChain>
</file>

<file path=xl/sharedStrings.xml><?xml version="1.0" encoding="utf-8"?>
<sst xmlns="http://schemas.openxmlformats.org/spreadsheetml/2006/main" count="34" uniqueCount="34">
  <si>
    <t>Activos</t>
  </si>
  <si>
    <t>Activos corrientes</t>
  </si>
  <si>
    <t>Total activos corrientes</t>
  </si>
  <si>
    <t>Activos no corrientes</t>
  </si>
  <si>
    <t>Total activos no corrientes</t>
  </si>
  <si>
    <t>Total activos</t>
  </si>
  <si>
    <t>Total pasivos corrientes</t>
  </si>
  <si>
    <t>Total pasivos</t>
  </si>
  <si>
    <t>Capital</t>
  </si>
  <si>
    <t>Estado de Situación Financiera</t>
  </si>
  <si>
    <t xml:space="preserve"> (Valores en RD$)</t>
  </si>
  <si>
    <t xml:space="preserve">Efectivo y equivalente de efectivo (Notas 7) </t>
  </si>
  <si>
    <t>Inversiones a corto plazo (Nota 8)</t>
  </si>
  <si>
    <t>Firma del Contador.</t>
  </si>
  <si>
    <t>Resultado acumulado</t>
  </si>
  <si>
    <t xml:space="preserve">Resultados positivos (ahorro)/negativo (desahorro) </t>
  </si>
  <si>
    <t>Patrimonio Neto</t>
  </si>
  <si>
    <t>Pasivos corrientes</t>
  </si>
  <si>
    <t>_______________________________</t>
  </si>
  <si>
    <t>Total Activos Netos/Patrimonio mas Pasivos</t>
  </si>
  <si>
    <t>Inventarios (Nota 10)</t>
  </si>
  <si>
    <t>Propiedad, planta y equipo neto (Nota 12)</t>
  </si>
  <si>
    <t>Cuentas por pagar a corto plazo (Nota 14)</t>
  </si>
  <si>
    <t>Retenciones y acumulaciones por pagar (Nota 15)</t>
  </si>
  <si>
    <t>Otros pasivos corrientes (Nota 16)</t>
  </si>
  <si>
    <t>SUPERINTENDENCIA DE SEGUROS</t>
  </si>
  <si>
    <t>Al 31 de diciembre de 2023 y 2022</t>
  </si>
  <si>
    <t>Activos Netos/Patrimonio (Notas 17)</t>
  </si>
  <si>
    <t>-</t>
  </si>
  <si>
    <t>Activos Intangible (Nota  13)</t>
  </si>
  <si>
    <t>Cuenta por cobrar a corto plazo (Notas 9)</t>
  </si>
  <si>
    <t>Firma de la Superintendente.</t>
  </si>
  <si>
    <t>Firma del Director Financiero.</t>
  </si>
  <si>
    <t>Pago anticipados (Nota 11 )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</si>
</sst>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-* #,##0.00\ _€_-;\-* #,##0.00\ _€_-;_-* &quot;-&quot;??\ _€_-;_-@_-"/>
  </numFmts>
  <fonts count="15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231F20"/>
      <name val="Times New Roman"/>
      <family val="1"/>
    </font>
    <font>
      <b/>
      <sz val="12"/>
      <color rgb="FF231F20"/>
      <name val="Times New Roman"/>
      <family val="1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1"/>
      <color rgb="FF231F20"/>
      <name val="Times New Roman"/>
      <family val="1"/>
    </font>
    <font>
      <b/>
      <sz val="11"/>
      <color rgb="FF231F20"/>
      <name val="Times New Roman"/>
      <family val="1"/>
    </font>
    <font>
      <b/>
      <u/>
      <sz val="11"/>
      <color rgb="FF231F20"/>
      <name val="Times New Roman"/>
      <family val="1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u val="singleAccounting"/>
      <sz val="12"/>
      <color rgb="FF231F20"/>
      <name val="Times New Roman"/>
      <family val="1"/>
    </font>
    <font>
      <sz val="11"/>
      <color theme="1"/>
      <name val="Times New Roman"/>
      <family val="1"/>
    </font>
    <font>
      <b/>
      <u val="doubleAccounting"/>
      <sz val="11"/>
      <color rgb="FF231F20"/>
      <name val="Times New Roman"/>
      <family val="1"/>
    </font>
    <font>
      <b/>
      <u val="doubleAccounting"/>
      <sz val="12"/>
      <color rgb="FF231F2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164" fontId="4" fillId="0" borderId="0" applyFont="0" applyFill="0" applyBorder="0" applyAlignment="0" applyProtection="0"/>
  </cellStyleXfs>
  <cellXfs count="70">
    <xf numFmtId="0" fontId="0" fillId="0" borderId="0" xfId="0"/>
    <xf numFmtId="0" fontId="3" fillId="0" borderId="0" xfId="0" applyFont="1" applyAlignment="1">
      <alignment vertical="center" wrapText="1"/>
    </xf>
    <xf numFmtId="0" fontId="1" fillId="0" borderId="0" xfId="0" applyFont="1"/>
    <xf numFmtId="164" fontId="1" fillId="0" borderId="0" xfId="1" applyFont="1"/>
    <xf numFmtId="0" fontId="1" fillId="0" borderId="0" xfId="0" applyFont="1" applyBorder="1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/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 wrapText="1"/>
    </xf>
    <xf numFmtId="164" fontId="2" fillId="0" borderId="0" xfId="1" applyFont="1" applyAlignment="1">
      <alignment horizontal="center" vertical="center" wrapText="1"/>
    </xf>
    <xf numFmtId="164" fontId="3" fillId="0" borderId="0" xfId="1" applyFont="1" applyAlignment="1">
      <alignment horizontal="center" vertical="center" wrapText="1"/>
    </xf>
    <xf numFmtId="43" fontId="1" fillId="0" borderId="0" xfId="0" applyNumberFormat="1" applyFont="1"/>
    <xf numFmtId="164" fontId="2" fillId="0" borderId="0" xfId="1" applyFont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 wrapText="1" indent="1"/>
    </xf>
    <xf numFmtId="164" fontId="6" fillId="0" borderId="0" xfId="1" applyFont="1" applyAlignment="1">
      <alignment horizontal="center" vertical="center" wrapText="1"/>
    </xf>
    <xf numFmtId="0" fontId="6" fillId="0" borderId="0" xfId="0" applyFont="1" applyBorder="1" applyAlignment="1">
      <alignment horizontal="center" vertical="center" wrapText="1"/>
    </xf>
    <xf numFmtId="164" fontId="7" fillId="0" borderId="0" xfId="1" applyFont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164" fontId="7" fillId="0" borderId="2" xfId="1" applyFont="1" applyBorder="1" applyAlignment="1">
      <alignment horizontal="center" vertical="center" wrapText="1"/>
    </xf>
    <xf numFmtId="164" fontId="5" fillId="0" borderId="0" xfId="1" applyFont="1"/>
    <xf numFmtId="164" fontId="7" fillId="2" borderId="0" xfId="1" applyFont="1" applyFill="1" applyAlignment="1">
      <alignment horizontal="center" vertical="center" wrapText="1"/>
    </xf>
    <xf numFmtId="0" fontId="7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left" vertical="center" wrapText="1" indent="1"/>
    </xf>
    <xf numFmtId="0" fontId="7" fillId="2" borderId="0" xfId="0" applyFont="1" applyFill="1" applyAlignment="1">
      <alignment horizontal="left" vertical="center" wrapText="1" indent="1"/>
    </xf>
    <xf numFmtId="0" fontId="10" fillId="0" borderId="0" xfId="0" applyFont="1"/>
    <xf numFmtId="0" fontId="10" fillId="0" borderId="0" xfId="0" applyFont="1" applyAlignment="1">
      <alignment vertical="center" wrapText="1"/>
    </xf>
    <xf numFmtId="0" fontId="12" fillId="0" borderId="0" xfId="0" applyFont="1" applyAlignment="1">
      <alignment vertical="center" wrapText="1"/>
    </xf>
    <xf numFmtId="0" fontId="12" fillId="0" borderId="0" xfId="0" applyFont="1" applyBorder="1" applyAlignment="1">
      <alignment vertical="center" wrapText="1"/>
    </xf>
    <xf numFmtId="164" fontId="10" fillId="0" borderId="0" xfId="1" applyFont="1"/>
    <xf numFmtId="0" fontId="12" fillId="2" borderId="0" xfId="0" applyFont="1" applyFill="1" applyAlignment="1">
      <alignment vertical="center" wrapText="1"/>
    </xf>
    <xf numFmtId="164" fontId="10" fillId="2" borderId="0" xfId="1" applyFont="1" applyFill="1"/>
    <xf numFmtId="0" fontId="12" fillId="0" borderId="0" xfId="0" applyFont="1"/>
    <xf numFmtId="0" fontId="12" fillId="0" borderId="0" xfId="0" applyFont="1" applyBorder="1"/>
    <xf numFmtId="0" fontId="12" fillId="0" borderId="0" xfId="0" applyFont="1" applyAlignment="1">
      <alignment horizontal="center"/>
    </xf>
    <xf numFmtId="0" fontId="12" fillId="0" borderId="1" xfId="0" applyFont="1" applyBorder="1"/>
    <xf numFmtId="43" fontId="1" fillId="2" borderId="0" xfId="0" applyNumberFormat="1" applyFont="1" applyFill="1" applyBorder="1"/>
    <xf numFmtId="164" fontId="10" fillId="0" borderId="0" xfId="1" applyFont="1" applyAlignment="1"/>
    <xf numFmtId="0" fontId="13" fillId="0" borderId="0" xfId="0" applyFont="1" applyBorder="1" applyAlignment="1">
      <alignment horizontal="center" vertical="center" wrapText="1"/>
    </xf>
    <xf numFmtId="164" fontId="13" fillId="2" borderId="3" xfId="1" applyFont="1" applyFill="1" applyBorder="1" applyAlignment="1">
      <alignment horizontal="center" vertical="center" wrapText="1"/>
    </xf>
    <xf numFmtId="164" fontId="13" fillId="0" borderId="3" xfId="1" applyFont="1" applyBorder="1" applyAlignment="1">
      <alignment horizontal="center" vertical="center" wrapText="1"/>
    </xf>
    <xf numFmtId="0" fontId="10" fillId="0" borderId="0" xfId="0" applyFont="1" applyBorder="1"/>
    <xf numFmtId="0" fontId="10" fillId="0" borderId="1" xfId="0" applyFont="1" applyBorder="1"/>
    <xf numFmtId="164" fontId="14" fillId="0" borderId="0" xfId="1" applyFont="1" applyAlignment="1">
      <alignment horizontal="center" vertical="center" wrapText="1"/>
    </xf>
    <xf numFmtId="0" fontId="10" fillId="0" borderId="0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 indent="1"/>
    </xf>
    <xf numFmtId="0" fontId="14" fillId="0" borderId="0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wrapText="1"/>
    </xf>
    <xf numFmtId="0" fontId="2" fillId="0" borderId="0" xfId="0" applyFont="1" applyBorder="1" applyAlignment="1">
      <alignment horizontal="right" vertical="center" wrapText="1"/>
    </xf>
    <xf numFmtId="0" fontId="2" fillId="0" borderId="0" xfId="0" applyFont="1" applyBorder="1" applyAlignment="1">
      <alignment vertical="center" wrapText="1"/>
    </xf>
    <xf numFmtId="164" fontId="2" fillId="0" borderId="0" xfId="1" applyFont="1" applyAlignment="1">
      <alignment vertical="center" wrapText="1"/>
    </xf>
    <xf numFmtId="164" fontId="2" fillId="0" borderId="0" xfId="1" applyFont="1" applyBorder="1" applyAlignment="1">
      <alignment vertical="center" wrapText="1"/>
    </xf>
    <xf numFmtId="164" fontId="14" fillId="0" borderId="0" xfId="1" applyFont="1" applyBorder="1" applyAlignment="1">
      <alignment vertical="center" wrapText="1"/>
    </xf>
    <xf numFmtId="0" fontId="14" fillId="0" borderId="0" xfId="0" applyFont="1" applyBorder="1" applyAlignment="1">
      <alignment vertical="center" wrapText="1"/>
    </xf>
    <xf numFmtId="164" fontId="11" fillId="2" borderId="0" xfId="0" applyNumberFormat="1" applyFont="1" applyFill="1" applyBorder="1" applyAlignment="1">
      <alignment horizontal="center" vertical="center" wrapText="1"/>
    </xf>
    <xf numFmtId="0" fontId="11" fillId="2" borderId="0" xfId="0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164" fontId="13" fillId="2" borderId="0" xfId="1" applyFont="1" applyFill="1" applyBorder="1" applyAlignment="1">
      <alignment horizontal="center" vertical="center" wrapText="1"/>
    </xf>
    <xf numFmtId="164" fontId="13" fillId="0" borderId="0" xfId="1" applyFont="1" applyBorder="1" applyAlignment="1">
      <alignment horizontal="center" vertical="center" wrapText="1"/>
    </xf>
    <xf numFmtId="164" fontId="14" fillId="0" borderId="0" xfId="1" applyFont="1" applyAlignment="1">
      <alignment vertical="center" wrapText="1"/>
    </xf>
    <xf numFmtId="0" fontId="10" fillId="0" borderId="4" xfId="0" applyFont="1" applyBorder="1" applyAlignment="1">
      <alignment horizontal="center"/>
    </xf>
    <xf numFmtId="0" fontId="10" fillId="0" borderId="0" xfId="0" applyFont="1" applyAlignment="1">
      <alignment horizontal="center"/>
    </xf>
    <xf numFmtId="0" fontId="3" fillId="0" borderId="0" xfId="0" applyFont="1" applyAlignment="1">
      <alignment horizontal="left" vertical="center" wrapText="1" indent="1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50"/>
  <sheetViews>
    <sheetView tabSelected="1" topLeftCell="A16" zoomScale="115" zoomScaleNormal="115" workbookViewId="0">
      <selection activeCell="A16" sqref="A16"/>
    </sheetView>
  </sheetViews>
  <sheetFormatPr baseColWidth="10" defaultColWidth="11.42578125" defaultRowHeight="15.75" x14ac:dyDescent="0.25"/>
  <cols>
    <col min="1" max="1" width="50.42578125" style="2" customWidth="1"/>
    <col min="2" max="2" width="20.5703125" style="2" bestFit="1" customWidth="1"/>
    <col min="3" max="3" width="2.28515625" style="4" customWidth="1"/>
    <col min="4" max="4" width="19.42578125" style="2" bestFit="1" customWidth="1"/>
    <col min="5" max="5" width="16.140625" style="2" customWidth="1"/>
    <col min="6" max="6" width="20.28515625" style="2" bestFit="1" customWidth="1"/>
    <col min="7" max="16384" width="11.42578125" style="2"/>
  </cols>
  <sheetData>
    <row r="1" spans="1:6" x14ac:dyDescent="0.25">
      <c r="A1" s="68" t="s">
        <v>25</v>
      </c>
      <c r="B1" s="68"/>
      <c r="C1" s="68"/>
      <c r="D1" s="68"/>
    </row>
    <row r="2" spans="1:6" x14ac:dyDescent="0.25">
      <c r="A2" s="68" t="s">
        <v>9</v>
      </c>
      <c r="B2" s="68"/>
      <c r="C2" s="68"/>
      <c r="D2" s="68"/>
    </row>
    <row r="3" spans="1:6" x14ac:dyDescent="0.25">
      <c r="A3" s="68" t="s">
        <v>26</v>
      </c>
      <c r="B3" s="68"/>
      <c r="C3" s="68"/>
      <c r="D3" s="68"/>
    </row>
    <row r="4" spans="1:6" x14ac:dyDescent="0.25">
      <c r="A4" s="69" t="s">
        <v>10</v>
      </c>
      <c r="B4" s="69"/>
      <c r="C4" s="69"/>
      <c r="D4" s="69"/>
    </row>
    <row r="5" spans="1:6" x14ac:dyDescent="0.25">
      <c r="A5" s="5"/>
      <c r="B5" s="5"/>
      <c r="C5" s="9"/>
      <c r="D5" s="5"/>
    </row>
    <row r="6" spans="1:6" ht="12.75" customHeight="1" x14ac:dyDescent="0.25">
      <c r="A6" s="31"/>
      <c r="B6" s="6">
        <v>2023</v>
      </c>
      <c r="C6" s="8"/>
      <c r="D6" s="6">
        <v>2022</v>
      </c>
    </row>
    <row r="7" spans="1:6" x14ac:dyDescent="0.25">
      <c r="A7" s="1" t="s">
        <v>0</v>
      </c>
      <c r="B7" s="31"/>
      <c r="C7" s="49"/>
      <c r="D7" s="31"/>
    </row>
    <row r="8" spans="1:6" x14ac:dyDescent="0.25">
      <c r="A8" s="1" t="s">
        <v>1</v>
      </c>
      <c r="B8" s="31"/>
      <c r="C8" s="49"/>
      <c r="D8" s="31"/>
    </row>
    <row r="9" spans="1:6" x14ac:dyDescent="0.25">
      <c r="A9" s="50" t="s">
        <v>11</v>
      </c>
      <c r="B9" s="34">
        <v>11220087.390000001</v>
      </c>
      <c r="C9" s="10"/>
      <c r="D9" s="11">
        <v>20696973.600000001</v>
      </c>
      <c r="E9" s="13"/>
    </row>
    <row r="10" spans="1:6" x14ac:dyDescent="0.25">
      <c r="A10" s="50" t="s">
        <v>12</v>
      </c>
      <c r="B10" s="34">
        <v>11639177.07</v>
      </c>
      <c r="C10" s="10"/>
      <c r="D10" s="11">
        <v>10477796.939999999</v>
      </c>
      <c r="E10" s="13"/>
    </row>
    <row r="11" spans="1:6" x14ac:dyDescent="0.25">
      <c r="A11" s="50" t="s">
        <v>30</v>
      </c>
      <c r="B11" s="34">
        <v>746365335.27999997</v>
      </c>
      <c r="C11" s="10"/>
      <c r="D11" s="11">
        <v>764714528.70000005</v>
      </c>
      <c r="E11" s="13"/>
    </row>
    <row r="12" spans="1:6" x14ac:dyDescent="0.25">
      <c r="A12" s="50" t="s">
        <v>20</v>
      </c>
      <c r="B12" s="34">
        <v>10525167.119999999</v>
      </c>
      <c r="C12" s="10"/>
      <c r="D12" s="11">
        <v>10383531.99</v>
      </c>
      <c r="E12" s="13"/>
      <c r="F12" s="3"/>
    </row>
    <row r="13" spans="1:6" x14ac:dyDescent="0.25">
      <c r="A13" s="50" t="s">
        <v>33</v>
      </c>
      <c r="B13" s="34">
        <v>2963026.34</v>
      </c>
      <c r="C13" s="10"/>
      <c r="D13" s="14">
        <v>7222961.0300000003</v>
      </c>
      <c r="E13" s="13"/>
      <c r="F13" s="17"/>
    </row>
    <row r="14" spans="1:6" ht="18" x14ac:dyDescent="0.25">
      <c r="A14" s="1" t="s">
        <v>2</v>
      </c>
      <c r="B14" s="64">
        <f>SUM(B9:B13)</f>
        <v>782712793.20000005</v>
      </c>
      <c r="C14" s="51"/>
      <c r="D14" s="48">
        <f>SUM(D9:D13)</f>
        <v>813495792.25999999</v>
      </c>
      <c r="F14" s="3"/>
    </row>
    <row r="15" spans="1:6" ht="6.75" customHeight="1" x14ac:dyDescent="0.25">
      <c r="A15" s="1"/>
      <c r="B15" s="6"/>
      <c r="C15" s="8"/>
      <c r="D15" s="6"/>
    </row>
    <row r="16" spans="1:6" x14ac:dyDescent="0.25">
      <c r="A16" s="15" t="s">
        <v>3</v>
      </c>
      <c r="B16" s="22"/>
      <c r="C16" s="23"/>
      <c r="D16" s="22"/>
    </row>
    <row r="17" spans="1:6" x14ac:dyDescent="0.25">
      <c r="A17" s="16" t="s">
        <v>21</v>
      </c>
      <c r="B17" s="34">
        <v>397432464.33999997</v>
      </c>
      <c r="C17" s="18"/>
      <c r="D17" s="17">
        <v>400773605.42000002</v>
      </c>
      <c r="E17" s="13"/>
    </row>
    <row r="18" spans="1:6" x14ac:dyDescent="0.25">
      <c r="A18" s="16" t="s">
        <v>29</v>
      </c>
      <c r="B18" s="34">
        <v>4845023.6500000004</v>
      </c>
      <c r="C18" s="18"/>
      <c r="D18" s="17" t="s">
        <v>28</v>
      </c>
      <c r="E18" s="13"/>
    </row>
    <row r="19" spans="1:6" x14ac:dyDescent="0.25">
      <c r="A19" s="15" t="s">
        <v>4</v>
      </c>
      <c r="B19" s="12">
        <f>SUM(B17:B18)</f>
        <v>402277487.98999995</v>
      </c>
      <c r="C19" s="20"/>
      <c r="D19" s="19">
        <f>SUM(D17:D18)</f>
        <v>400773605.42000002</v>
      </c>
      <c r="E19" s="13"/>
      <c r="F19" s="17"/>
    </row>
    <row r="20" spans="1:6" ht="9" customHeight="1" x14ac:dyDescent="0.25">
      <c r="A20" s="15"/>
      <c r="B20" s="21"/>
      <c r="C20" s="20"/>
      <c r="D20" s="21"/>
      <c r="E20" s="13"/>
    </row>
    <row r="21" spans="1:6" ht="16.5" thickBot="1" x14ac:dyDescent="0.3">
      <c r="A21" s="15" t="s">
        <v>5</v>
      </c>
      <c r="B21" s="24">
        <f>+B14+B19</f>
        <v>1184990281.1900001</v>
      </c>
      <c r="C21" s="20"/>
      <c r="D21" s="24">
        <f>+D14+D19</f>
        <v>1214269397.6800001</v>
      </c>
    </row>
    <row r="22" spans="1:6" ht="16.5" thickTop="1" x14ac:dyDescent="0.25">
      <c r="A22" s="67" t="s">
        <v>17</v>
      </c>
      <c r="B22" s="31"/>
      <c r="C22" s="49"/>
      <c r="D22" s="31"/>
    </row>
    <row r="23" spans="1:6" x14ac:dyDescent="0.25">
      <c r="A23" s="67"/>
      <c r="B23" s="52"/>
      <c r="C23" s="53"/>
      <c r="D23" s="52"/>
    </row>
    <row r="24" spans="1:6" x14ac:dyDescent="0.25">
      <c r="A24" s="50" t="s">
        <v>22</v>
      </c>
      <c r="B24" s="42">
        <v>5113628.99</v>
      </c>
      <c r="C24" s="54"/>
      <c r="D24" s="55">
        <v>10797142.550000001</v>
      </c>
      <c r="E24" s="13"/>
    </row>
    <row r="25" spans="1:6" x14ac:dyDescent="0.25">
      <c r="A25" s="50" t="s">
        <v>23</v>
      </c>
      <c r="B25" s="42">
        <v>13723.72</v>
      </c>
      <c r="C25" s="54"/>
      <c r="D25" s="55">
        <v>26846.799999999999</v>
      </c>
      <c r="E25" s="13"/>
    </row>
    <row r="26" spans="1:6" x14ac:dyDescent="0.25">
      <c r="A26" s="50" t="s">
        <v>24</v>
      </c>
      <c r="B26" s="42">
        <v>11402482.42</v>
      </c>
      <c r="C26" s="54"/>
      <c r="D26" s="56">
        <v>1250850.8999999999</v>
      </c>
      <c r="E26" s="41"/>
    </row>
    <row r="27" spans="1:6" ht="18" x14ac:dyDescent="0.25">
      <c r="A27" s="1" t="s">
        <v>6</v>
      </c>
      <c r="B27" s="57">
        <f>SUM(B24:B26)</f>
        <v>16529835.129999999</v>
      </c>
      <c r="C27" s="58"/>
      <c r="D27" s="57">
        <f>SUM(D24:D26)</f>
        <v>12074840.250000002</v>
      </c>
      <c r="E27" s="41"/>
    </row>
    <row r="28" spans="1:6" ht="8.25" customHeight="1" x14ac:dyDescent="0.25">
      <c r="A28" s="1"/>
      <c r="B28" s="6"/>
      <c r="C28" s="8"/>
      <c r="D28" s="6"/>
    </row>
    <row r="29" spans="1:6" ht="10.5" customHeight="1" x14ac:dyDescent="0.25">
      <c r="A29" s="1"/>
      <c r="B29" s="6"/>
      <c r="C29" s="8"/>
      <c r="D29" s="6"/>
    </row>
    <row r="30" spans="1:6" ht="20.25" x14ac:dyDescent="0.25">
      <c r="A30" s="1" t="s">
        <v>7</v>
      </c>
      <c r="B30" s="59">
        <f>B27</f>
        <v>16529835.129999999</v>
      </c>
      <c r="C30" s="60"/>
      <c r="D30" s="59">
        <f>D27</f>
        <v>12074840.250000002</v>
      </c>
    </row>
    <row r="31" spans="1:6" ht="9" customHeight="1" x14ac:dyDescent="0.25">
      <c r="A31" s="15"/>
      <c r="B31" s="21"/>
      <c r="C31" s="20"/>
      <c r="D31" s="21"/>
    </row>
    <row r="32" spans="1:6" x14ac:dyDescent="0.25">
      <c r="A32" s="27" t="s">
        <v>27</v>
      </c>
      <c r="B32" s="35"/>
      <c r="C32" s="33"/>
      <c r="D32" s="32"/>
    </row>
    <row r="33" spans="1:6" ht="12.75" customHeight="1" x14ac:dyDescent="0.25">
      <c r="A33" s="28" t="s">
        <v>8</v>
      </c>
      <c r="B33" s="36">
        <v>3619790997.0799999</v>
      </c>
      <c r="C33" s="18"/>
      <c r="D33" s="17">
        <v>3619790997.0799999</v>
      </c>
      <c r="E33" s="13"/>
      <c r="F33" s="3"/>
    </row>
    <row r="34" spans="1:6" x14ac:dyDescent="0.25">
      <c r="A34" s="28" t="s">
        <v>15</v>
      </c>
      <c r="B34" s="36">
        <v>-20379242.239999998</v>
      </c>
      <c r="C34" s="18"/>
      <c r="D34" s="17">
        <v>-42460176.840000004</v>
      </c>
      <c r="E34" s="13"/>
      <c r="F34" s="3"/>
    </row>
    <row r="35" spans="1:6" x14ac:dyDescent="0.25">
      <c r="A35" s="28" t="s">
        <v>14</v>
      </c>
      <c r="B35" s="36">
        <v>-2430951308.7800002</v>
      </c>
      <c r="C35" s="18"/>
      <c r="D35" s="17">
        <v>-2375136262.8099999</v>
      </c>
      <c r="E35" s="13"/>
      <c r="F35" s="3"/>
    </row>
    <row r="36" spans="1:6" s="7" customFormat="1" x14ac:dyDescent="0.25">
      <c r="A36" s="29" t="s">
        <v>16</v>
      </c>
      <c r="B36" s="26">
        <f>SUM(B33:B35)</f>
        <v>1168460446.0599999</v>
      </c>
      <c r="C36" s="20"/>
      <c r="D36" s="19">
        <f>SUM(D33:D35)</f>
        <v>1202194557.4299998</v>
      </c>
      <c r="F36" s="25"/>
    </row>
    <row r="37" spans="1:6" ht="16.5" x14ac:dyDescent="0.25">
      <c r="A37" s="27" t="s">
        <v>19</v>
      </c>
      <c r="B37" s="44">
        <f>SUM(B30+B36)</f>
        <v>1184990281.1900001</v>
      </c>
      <c r="C37" s="43"/>
      <c r="D37" s="45">
        <f>SUM(D30+D36)</f>
        <v>1214269397.6799998</v>
      </c>
    </row>
    <row r="38" spans="1:6" ht="16.5" x14ac:dyDescent="0.25">
      <c r="A38" s="27"/>
      <c r="B38" s="62"/>
      <c r="C38" s="43"/>
      <c r="D38" s="63"/>
    </row>
    <row r="39" spans="1:6" ht="16.5" x14ac:dyDescent="0.25">
      <c r="A39" s="27"/>
      <c r="B39" s="62"/>
      <c r="C39" s="43"/>
      <c r="D39" s="63"/>
    </row>
    <row r="40" spans="1:6" x14ac:dyDescent="0.25">
      <c r="A40" s="37"/>
      <c r="B40" s="37"/>
      <c r="C40" s="38"/>
      <c r="D40" s="37"/>
    </row>
    <row r="41" spans="1:6" x14ac:dyDescent="0.25">
      <c r="A41" s="37"/>
      <c r="B41" s="37"/>
      <c r="C41" s="38"/>
      <c r="D41" s="37"/>
      <c r="F41" s="3"/>
    </row>
    <row r="42" spans="1:6" x14ac:dyDescent="0.25">
      <c r="A42" s="39" t="s">
        <v>18</v>
      </c>
      <c r="B42" s="40"/>
      <c r="C42" s="40"/>
      <c r="D42" s="40"/>
    </row>
    <row r="43" spans="1:6" x14ac:dyDescent="0.25">
      <c r="A43" s="61" t="s">
        <v>31</v>
      </c>
      <c r="B43" s="66" t="s">
        <v>32</v>
      </c>
      <c r="C43" s="66"/>
      <c r="D43" s="66"/>
    </row>
    <row r="44" spans="1:6" x14ac:dyDescent="0.25">
      <c r="A44" s="30"/>
      <c r="B44" s="30"/>
      <c r="C44" s="46"/>
      <c r="D44" s="30"/>
    </row>
    <row r="45" spans="1:6" x14ac:dyDescent="0.25">
      <c r="A45" s="30"/>
      <c r="B45" s="30"/>
      <c r="C45" s="46"/>
      <c r="D45" s="30"/>
    </row>
    <row r="46" spans="1:6" x14ac:dyDescent="0.25">
      <c r="A46" s="30"/>
      <c r="B46" s="30"/>
      <c r="C46" s="46"/>
      <c r="D46" s="30"/>
    </row>
    <row r="47" spans="1:6" x14ac:dyDescent="0.25">
      <c r="A47" s="30"/>
      <c r="B47" s="30"/>
      <c r="C47" s="46"/>
      <c r="D47" s="30"/>
    </row>
    <row r="48" spans="1:6" x14ac:dyDescent="0.25">
      <c r="A48" s="30"/>
      <c r="B48" s="30"/>
      <c r="C48" s="46"/>
      <c r="D48" s="30"/>
    </row>
    <row r="49" spans="1:4" x14ac:dyDescent="0.25">
      <c r="A49" s="61"/>
      <c r="B49" s="47"/>
      <c r="C49" s="47"/>
      <c r="D49" s="47"/>
    </row>
    <row r="50" spans="1:4" x14ac:dyDescent="0.25">
      <c r="A50" s="61"/>
      <c r="B50" s="65" t="s">
        <v>13</v>
      </c>
      <c r="C50" s="65"/>
      <c r="D50" s="65"/>
    </row>
  </sheetData>
  <mergeCells count="7">
    <mergeCell ref="B50:D50"/>
    <mergeCell ref="B43:D43"/>
    <mergeCell ref="A22:A23"/>
    <mergeCell ref="A1:D1"/>
    <mergeCell ref="A2:D2"/>
    <mergeCell ref="A3:D3"/>
    <mergeCell ref="A4:D4"/>
  </mergeCells>
  <pageMargins left="0.70866141732283472" right="0.70866141732283472" top="0.74803149606299213" bottom="0.74803149606299213" header="0.31496062992125984" footer="0.31496062992125984"/>
  <pageSetup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Estado de Situación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Soto</dc:creator>
  <cp:lastModifiedBy>Felipe Suero</cp:lastModifiedBy>
  <cp:lastPrinted>2024-01-24T17:20:50Z</cp:lastPrinted>
  <dcterms:created xsi:type="dcterms:W3CDTF">2018-07-13T15:52:30Z</dcterms:created>
  <dcterms:modified xsi:type="dcterms:W3CDTF">2024-01-24T18:00:41Z</dcterms:modified>
</cp:coreProperties>
</file>