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1CF22BE5-F711-43F2-92FA-C88C252D3009}" xr6:coauthVersionLast="36" xr6:coauthVersionMax="36" xr10:uidLastSave="{00000000-0000-0000-0000-000000000000}"/>
  <bookViews>
    <workbookView xWindow="0" yWindow="0" windowWidth="21600" windowHeight="8925" xr2:uid="{1C212639-82A5-413C-8413-08ED81218F4B}"/>
  </bookViews>
  <sheets>
    <sheet name="ESPECIAL" sheetId="2" r:id="rId1"/>
    <sheet name="COLECTORA (USD)" sheetId="8" r:id="rId2"/>
    <sheet name="colectora" sheetId="7" r:id="rId3"/>
  </sheets>
  <definedNames>
    <definedName name="_xlnm.Print_Area" localSheetId="2">colectora!$A$1:$H$130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G15" i="8"/>
  <c r="G14" i="2" l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11" i="8" l="1"/>
  <c r="G12" i="8" s="1"/>
  <c r="G13" i="8" l="1"/>
  <c r="G14" i="8" s="1"/>
  <c r="G11" i="7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</calcChain>
</file>

<file path=xl/sharedStrings.xml><?xml version="1.0" encoding="utf-8"?>
<sst xmlns="http://schemas.openxmlformats.org/spreadsheetml/2006/main" count="248" uniqueCount="77">
  <si>
    <t>CUENTA COLECTORA DE RECURSOS PROPIOS CTA No 010-252470-0</t>
  </si>
  <si>
    <t>Fecha</t>
  </si>
  <si>
    <t>Ck No/ Tranf</t>
  </si>
  <si>
    <t>Descripcion</t>
  </si>
  <si>
    <t xml:space="preserve">Debito </t>
  </si>
  <si>
    <t>Credito</t>
  </si>
  <si>
    <t>CUENTA ESPECIAL  CTA No 010-500117-1</t>
  </si>
  <si>
    <t>Balance</t>
  </si>
  <si>
    <t>Pag No 1</t>
  </si>
  <si>
    <t>Lic Felipe Suero Capellan</t>
  </si>
  <si>
    <t>Contador</t>
  </si>
  <si>
    <t>Lic Domingo Castro Castro</t>
  </si>
  <si>
    <t>Director Financiero</t>
  </si>
  <si>
    <t xml:space="preserve">                                     _______________________________</t>
  </si>
  <si>
    <t>Pag No  1</t>
  </si>
  <si>
    <t>Lic Valeria Valdez</t>
  </si>
  <si>
    <t>auxiliar</t>
  </si>
  <si>
    <t xml:space="preserve"> </t>
  </si>
  <si>
    <t>CUENTA COLECTORA RECURSOS PROPIOS (USD)  CTA No 9998005000</t>
  </si>
  <si>
    <t>INGRESOS Y EGRESOS  MES DE AGOSTO 2024</t>
  </si>
  <si>
    <t>Balance al 31/06/2024</t>
  </si>
  <si>
    <t>BALANCE AL 31 DE AGOSTO  2024 CUENTA ESPECIAL</t>
  </si>
  <si>
    <t>INGRESOS Y EGRESOS   MES DE AGOSTO 2024</t>
  </si>
  <si>
    <t>Balance al 31/07/2024</t>
  </si>
  <si>
    <t>BALANCE AL 31 DE AGOSTO 2024 CUENTA COLECTORA RECURSOS PROPIOS</t>
  </si>
  <si>
    <t>I</t>
  </si>
  <si>
    <t xml:space="preserve">INGRESO POR TRANFERENCIA </t>
  </si>
  <si>
    <t>DEPOSITO</t>
  </si>
  <si>
    <t>LOTE 448</t>
  </si>
  <si>
    <t>TARJETA DE CREDITO</t>
  </si>
  <si>
    <t>DEPOSITO SANTIAGO</t>
  </si>
  <si>
    <t>LIBR 1369</t>
  </si>
  <si>
    <t xml:space="preserve">AGUA PLANETA AZUL C POR A </t>
  </si>
  <si>
    <t>LIBR 1381</t>
  </si>
  <si>
    <t>LIBR 1372</t>
  </si>
  <si>
    <t>FARMATEM SRL</t>
  </si>
  <si>
    <t>MULTISERVICIOS PAULA, SRL</t>
  </si>
  <si>
    <t>l</t>
  </si>
  <si>
    <t>RETENCION 2.5% DE COBRO TC</t>
  </si>
  <si>
    <t>DERECHO A EXAMEN DE AGENTES ( CHEQUES)</t>
  </si>
  <si>
    <t>LOTE 449</t>
  </si>
  <si>
    <t xml:space="preserve">INGRESO POR TRASFERENCIA </t>
  </si>
  <si>
    <t xml:space="preserve">DEPOSITO </t>
  </si>
  <si>
    <t>LOTE 450</t>
  </si>
  <si>
    <t xml:space="preserve">I </t>
  </si>
  <si>
    <t xml:space="preserve">PAGO POR SERVICIO DE CARNET MES DE AGOSTO </t>
  </si>
  <si>
    <t>RENOVACION DE LICENCIA (CHEQUE  )</t>
  </si>
  <si>
    <t>LOTE 451</t>
  </si>
  <si>
    <t>LOTE 452</t>
  </si>
  <si>
    <t>BALANCE AL 31 DE AGOSTO 2024 CUENTA RECURSOS PROPIOS (USD)</t>
  </si>
  <si>
    <t>LOTE 453</t>
  </si>
  <si>
    <t>RESOL.AJUSTADORES (CHEQUES)</t>
  </si>
  <si>
    <t>LOTE 454</t>
  </si>
  <si>
    <t>ADALGISA DE LOS SANTOS DE ABREU</t>
  </si>
  <si>
    <t>BASILICA CATEDRAL NUESTRA SEÑORA DE LA ENCAR</t>
  </si>
  <si>
    <t>LOTE 455</t>
  </si>
  <si>
    <t>PAGO EMISION AGENTE/RESOL. AJUSTADORES(CHEQUES)</t>
  </si>
  <si>
    <t>LOTE 456</t>
  </si>
  <si>
    <t>LIBR 1457</t>
  </si>
  <si>
    <t>VELEZ IMPORT , SRL</t>
  </si>
  <si>
    <t>LOTE 457</t>
  </si>
  <si>
    <t>LOTE 458</t>
  </si>
  <si>
    <t>LIBR 1473</t>
  </si>
  <si>
    <t>CARGOS BANCARIOS 0.15%, CHEQUES PAGADOS</t>
  </si>
  <si>
    <t>LIBR 459</t>
  </si>
  <si>
    <t>LOTE 460</t>
  </si>
  <si>
    <t>LOTE 461</t>
  </si>
  <si>
    <t>LOTE 462</t>
  </si>
  <si>
    <t>INGRESO POR CHEQUE NULO (57421)</t>
  </si>
  <si>
    <t>LOTE 463</t>
  </si>
  <si>
    <t>LOTE 464</t>
  </si>
  <si>
    <t>LOTE 465</t>
  </si>
  <si>
    <t>LOTE 466</t>
  </si>
  <si>
    <t>LIBR 1575</t>
  </si>
  <si>
    <t>OGRETMENT 226 SERVICES CORP, S.R.L</t>
  </si>
  <si>
    <t>INGRESO POR REINTEGRO DE CHEQUE DE CAJA CHICA</t>
  </si>
  <si>
    <t xml:space="preserve">                                   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</si>
</sst>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&quot;XDR&quot;* #,##0.00_-;\-&quot;XDR&quot;* #,##0.00_-;_-&quot;XDR&quot;* &quot;-&quot;??_-;_-@_-"/>
    <numFmt numFmtId="165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0" xfId="0" applyFill="1"/>
    <xf numFmtId="43" fontId="0" fillId="0" borderId="1" xfId="1" applyFont="1" applyFill="1" applyBorder="1"/>
    <xf numFmtId="43" fontId="0" fillId="0" borderId="1" xfId="0" applyNumberFormat="1" applyBorder="1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43" fontId="0" fillId="0" borderId="0" xfId="1" applyFont="1"/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0" fillId="0" borderId="5" xfId="0" applyNumberFormat="1" applyFill="1" applyBorder="1"/>
    <xf numFmtId="0" fontId="0" fillId="0" borderId="0" xfId="0" applyBorder="1"/>
    <xf numFmtId="14" fontId="0" fillId="0" borderId="4" xfId="0" applyNumberFormat="1" applyBorder="1"/>
    <xf numFmtId="43" fontId="5" fillId="0" borderId="1" xfId="1" applyFont="1" applyBorder="1"/>
    <xf numFmtId="43" fontId="5" fillId="0" borderId="5" xfId="1" applyFont="1" applyFill="1" applyBorder="1"/>
    <xf numFmtId="0" fontId="6" fillId="0" borderId="0" xfId="0" applyFont="1" applyAlignment="1">
      <alignment horizontal="right"/>
    </xf>
    <xf numFmtId="43" fontId="1" fillId="0" borderId="5" xfId="1" applyFont="1" applyBorder="1"/>
    <xf numFmtId="0" fontId="3" fillId="0" borderId="4" xfId="0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/>
    </xf>
    <xf numFmtId="0" fontId="0" fillId="0" borderId="12" xfId="0" applyBorder="1"/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14" fontId="0" fillId="0" borderId="4" xfId="0" applyNumberFormat="1" applyFont="1" applyBorder="1" applyAlignment="1">
      <alignment horizontal="center"/>
    </xf>
    <xf numFmtId="164" fontId="0" fillId="0" borderId="0" xfId="2" applyFont="1"/>
    <xf numFmtId="14" fontId="0" fillId="4" borderId="4" xfId="0" applyNumberFormat="1" applyFill="1" applyBorder="1" applyAlignment="1">
      <alignment horizontal="center"/>
    </xf>
    <xf numFmtId="0" fontId="0" fillId="4" borderId="1" xfId="0" applyFill="1" applyBorder="1"/>
    <xf numFmtId="14" fontId="0" fillId="4" borderId="4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4" borderId="0" xfId="0" applyFill="1"/>
    <xf numFmtId="165" fontId="0" fillId="4" borderId="0" xfId="0" applyNumberFormat="1" applyFill="1"/>
    <xf numFmtId="0" fontId="0" fillId="4" borderId="4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43" fontId="0" fillId="4" borderId="0" xfId="1" applyFont="1" applyFill="1"/>
    <xf numFmtId="4" fontId="0" fillId="4" borderId="1" xfId="0" applyNumberFormat="1" applyFill="1" applyBorder="1"/>
    <xf numFmtId="14" fontId="0" fillId="4" borderId="4" xfId="0" applyNumberFormat="1" applyFill="1" applyBorder="1"/>
    <xf numFmtId="14" fontId="0" fillId="4" borderId="9" xfId="0" applyNumberFormat="1" applyFill="1" applyBorder="1"/>
    <xf numFmtId="0" fontId="0" fillId="4" borderId="10" xfId="0" applyFill="1" applyBorder="1" applyAlignment="1">
      <alignment horizontal="center"/>
    </xf>
    <xf numFmtId="43" fontId="0" fillId="4" borderId="18" xfId="1" applyFont="1" applyFill="1" applyBorder="1"/>
    <xf numFmtId="0" fontId="0" fillId="4" borderId="0" xfId="0" applyFill="1" applyBorder="1"/>
    <xf numFmtId="14" fontId="0" fillId="4" borderId="16" xfId="0" applyNumberFormat="1" applyFill="1" applyBorder="1"/>
    <xf numFmtId="0" fontId="0" fillId="4" borderId="0" xfId="0" applyFill="1" applyBorder="1" applyAlignment="1">
      <alignment horizontal="center"/>
    </xf>
    <xf numFmtId="14" fontId="0" fillId="4" borderId="2" xfId="0" applyNumberFormat="1" applyFill="1" applyBorder="1"/>
    <xf numFmtId="0" fontId="0" fillId="4" borderId="3" xfId="0" applyFill="1" applyBorder="1" applyAlignment="1">
      <alignment horizontal="center"/>
    </xf>
    <xf numFmtId="43" fontId="0" fillId="4" borderId="19" xfId="1" applyFont="1" applyFill="1" applyBorder="1"/>
    <xf numFmtId="14" fontId="0" fillId="4" borderId="17" xfId="0" applyNumberFormat="1" applyFill="1" applyBorder="1"/>
    <xf numFmtId="14" fontId="0" fillId="4" borderId="20" xfId="0" applyNumberFormat="1" applyFill="1" applyBorder="1"/>
    <xf numFmtId="14" fontId="0" fillId="4" borderId="1" xfId="0" applyNumberFormat="1" applyFill="1" applyBorder="1"/>
    <xf numFmtId="0" fontId="0" fillId="4" borderId="19" xfId="0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43" fontId="0" fillId="4" borderId="0" xfId="1" applyFont="1" applyFill="1" applyBorder="1"/>
    <xf numFmtId="14" fontId="0" fillId="4" borderId="1" xfId="0" applyNumberFormat="1" applyFont="1" applyFill="1" applyBorder="1" applyAlignment="1">
      <alignment horizontal="center"/>
    </xf>
    <xf numFmtId="43" fontId="6" fillId="3" borderId="5" xfId="1" applyFont="1" applyFill="1" applyBorder="1"/>
    <xf numFmtId="14" fontId="3" fillId="0" borderId="4" xfId="0" applyNumberFormat="1" applyFont="1" applyFill="1" applyBorder="1" applyAlignment="1">
      <alignment horizontal="center"/>
    </xf>
    <xf numFmtId="43" fontId="6" fillId="3" borderId="5" xfId="0" applyNumberFormat="1" applyFont="1" applyFill="1" applyBorder="1"/>
    <xf numFmtId="43" fontId="6" fillId="4" borderId="0" xfId="1" applyFont="1" applyFill="1" applyBorder="1" applyAlignment="1">
      <alignment horizontal="center"/>
    </xf>
    <xf numFmtId="43" fontId="6" fillId="4" borderId="0" xfId="0" applyNumberFormat="1" applyFont="1" applyFill="1" applyBorder="1"/>
    <xf numFmtId="0" fontId="4" fillId="0" borderId="0" xfId="0" applyFont="1" applyAlignment="1">
      <alignment horizontal="center"/>
    </xf>
    <xf numFmtId="164" fontId="6" fillId="3" borderId="14" xfId="2" applyFont="1" applyFill="1" applyBorder="1" applyAlignment="1">
      <alignment horizontal="center"/>
    </xf>
    <xf numFmtId="164" fontId="6" fillId="3" borderId="15" xfId="2" applyFont="1" applyFill="1" applyBorder="1" applyAlignment="1">
      <alignment horizontal="center"/>
    </xf>
    <xf numFmtId="164" fontId="6" fillId="3" borderId="13" xfId="2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6" fillId="3" borderId="21" xfId="1" applyFont="1" applyFill="1" applyBorder="1" applyAlignment="1">
      <alignment horizontal="center"/>
    </xf>
    <xf numFmtId="43" fontId="6" fillId="3" borderId="22" xfId="1" applyFont="1" applyFill="1" applyBorder="1" applyAlignment="1">
      <alignment horizontal="center"/>
    </xf>
    <xf numFmtId="43" fontId="6" fillId="3" borderId="23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3</xdr:row>
      <xdr:rowOff>38100</xdr:rowOff>
    </xdr:from>
    <xdr:to>
      <xdr:col>3</xdr:col>
      <xdr:colOff>2962275</xdr:colOff>
      <xdr:row>7</xdr:row>
      <xdr:rowOff>180975</xdr:rowOff>
    </xdr:to>
    <xdr:pic>
      <xdr:nvPicPr>
        <xdr:cNvPr id="5" name="Imagen 4" descr="Superintendencia de Seguros">
          <a:extLst>
            <a:ext uri="{FF2B5EF4-FFF2-40B4-BE49-F238E27FC236}">
              <a16:creationId xmlns:a16="http://schemas.microsoft.com/office/drawing/2014/main" id="{209AD835-EF90-40F2-8425-C6FCCD8F7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1123950</xdr:colOff>
      <xdr:row>0</xdr:row>
      <xdr:rowOff>38100</xdr:rowOff>
    </xdr:from>
    <xdr:ext cx="1838325" cy="904875"/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A3C310BB-3F4E-40A8-B717-E570F7FAC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28575</xdr:rowOff>
    </xdr:from>
    <xdr:to>
      <xdr:col>3</xdr:col>
      <xdr:colOff>2914650</xdr:colOff>
      <xdr:row>4</xdr:row>
      <xdr:rowOff>171450</xdr:rowOff>
    </xdr:to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B44C8314-FE03-45D6-854C-2DDCD0F5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85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9:I87"/>
  <sheetViews>
    <sheetView tabSelected="1" zoomScaleNormal="95" workbookViewId="0">
      <selection activeCell="D15" sqref="D15"/>
    </sheetView>
  </sheetViews>
  <sheetFormatPr baseColWidth="10" defaultRowHeight="15" x14ac:dyDescent="0.25"/>
  <cols>
    <col min="1" max="1" width="4.42578125" customWidth="1"/>
    <col min="2" max="2" width="11.5703125" customWidth="1"/>
    <col min="3" max="3" width="13.28515625" customWidth="1"/>
    <col min="4" max="4" width="45.85546875" customWidth="1"/>
    <col min="5" max="5" width="15.85546875" customWidth="1"/>
    <col min="6" max="6" width="14.42578125" customWidth="1"/>
    <col min="7" max="7" width="19" customWidth="1"/>
    <col min="9" max="9" width="17.5703125" customWidth="1"/>
    <col min="10" max="10" width="13.7109375" customWidth="1"/>
  </cols>
  <sheetData>
    <row r="9" spans="1:9" ht="18.75" x14ac:dyDescent="0.3">
      <c r="A9" s="62" t="s">
        <v>6</v>
      </c>
      <c r="B9" s="62"/>
      <c r="C9" s="62"/>
      <c r="D9" s="62"/>
      <c r="E9" s="62"/>
      <c r="F9" s="62"/>
      <c r="G9" s="62"/>
    </row>
    <row r="10" spans="1:9" s="5" customFormat="1" ht="18.75" x14ac:dyDescent="0.3">
      <c r="A10" s="62" t="s">
        <v>19</v>
      </c>
      <c r="B10" s="62"/>
      <c r="C10" s="62"/>
      <c r="D10" s="62"/>
      <c r="E10" s="62"/>
      <c r="F10" s="62"/>
      <c r="G10" s="62"/>
      <c r="I10" s="11"/>
    </row>
    <row r="11" spans="1:9" s="5" customFormat="1" ht="15.75" thickBot="1" x14ac:dyDescent="0.3">
      <c r="A11"/>
      <c r="B11"/>
      <c r="C11"/>
      <c r="D11"/>
      <c r="E11"/>
      <c r="F11"/>
      <c r="G11" s="19" t="s">
        <v>14</v>
      </c>
      <c r="I11" s="11"/>
    </row>
    <row r="12" spans="1:9" s="5" customFormat="1" ht="15.75" x14ac:dyDescent="0.25">
      <c r="A12"/>
      <c r="B12" s="8" t="s">
        <v>1</v>
      </c>
      <c r="C12" s="9" t="s">
        <v>2</v>
      </c>
      <c r="D12" s="9" t="s">
        <v>3</v>
      </c>
      <c r="E12" s="9" t="s">
        <v>4</v>
      </c>
      <c r="F12" s="9" t="s">
        <v>5</v>
      </c>
      <c r="G12" s="10" t="s">
        <v>7</v>
      </c>
      <c r="I12" s="11"/>
    </row>
    <row r="13" spans="1:9" s="5" customFormat="1" ht="15.75" x14ac:dyDescent="0.25">
      <c r="B13" s="58"/>
      <c r="C13" s="13"/>
      <c r="D13" s="13" t="s">
        <v>20</v>
      </c>
      <c r="E13" s="13"/>
      <c r="F13" s="13"/>
      <c r="G13" s="20">
        <v>495346.34</v>
      </c>
      <c r="I13" s="11"/>
    </row>
    <row r="14" spans="1:9" s="5" customFormat="1" ht="15.75" x14ac:dyDescent="0.25">
      <c r="B14" s="22">
        <v>45509</v>
      </c>
      <c r="C14" s="12" t="s">
        <v>25</v>
      </c>
      <c r="D14" s="33" t="s">
        <v>41</v>
      </c>
      <c r="E14" s="27"/>
      <c r="F14" s="6">
        <v>3000</v>
      </c>
      <c r="G14" s="20">
        <f>G13+F14-E14</f>
        <v>498346.34</v>
      </c>
      <c r="I14" s="11"/>
    </row>
    <row r="15" spans="1:9" s="34" customFormat="1" ht="15.75" x14ac:dyDescent="0.25">
      <c r="A15" s="5"/>
      <c r="B15" s="22">
        <v>45513</v>
      </c>
      <c r="C15" s="12" t="s">
        <v>37</v>
      </c>
      <c r="D15" s="33" t="s">
        <v>75</v>
      </c>
      <c r="E15" s="6"/>
      <c r="F15" s="27">
        <v>117784.74</v>
      </c>
      <c r="G15" s="20">
        <f t="shared" ref="G15:G24" si="0">G14+F15-E15</f>
        <v>616131.08000000007</v>
      </c>
      <c r="I15" s="38"/>
    </row>
    <row r="16" spans="1:9" s="34" customFormat="1" ht="15.75" x14ac:dyDescent="0.25">
      <c r="A16" s="5"/>
      <c r="B16" s="22">
        <v>45518</v>
      </c>
      <c r="C16" s="12" t="s">
        <v>37</v>
      </c>
      <c r="D16" s="33" t="s">
        <v>41</v>
      </c>
      <c r="E16" s="6"/>
      <c r="F16" s="6">
        <v>15000</v>
      </c>
      <c r="G16" s="20">
        <f t="shared" si="0"/>
        <v>631131.08000000007</v>
      </c>
      <c r="I16" s="55"/>
    </row>
    <row r="17" spans="1:7" s="34" customFormat="1" ht="15.75" x14ac:dyDescent="0.25">
      <c r="A17" s="5"/>
      <c r="B17" s="22">
        <v>45518</v>
      </c>
      <c r="C17" s="12">
        <v>57433</v>
      </c>
      <c r="D17" s="1" t="s">
        <v>53</v>
      </c>
      <c r="E17" s="6">
        <v>111880.74</v>
      </c>
      <c r="F17" s="6"/>
      <c r="G17" s="20">
        <f t="shared" si="0"/>
        <v>519250.34000000008</v>
      </c>
    </row>
    <row r="18" spans="1:7" s="34" customFormat="1" ht="15.75" x14ac:dyDescent="0.25">
      <c r="B18" s="37">
        <v>45518</v>
      </c>
      <c r="C18" s="26">
        <v>57434</v>
      </c>
      <c r="D18" s="33" t="s">
        <v>54</v>
      </c>
      <c r="E18" s="27">
        <v>20000</v>
      </c>
      <c r="F18" s="27"/>
      <c r="G18" s="20">
        <f t="shared" si="0"/>
        <v>499250.34000000008</v>
      </c>
    </row>
    <row r="19" spans="1:7" s="34" customFormat="1" x14ac:dyDescent="0.25">
      <c r="B19" s="32">
        <v>45525</v>
      </c>
      <c r="C19" s="54" t="s">
        <v>37</v>
      </c>
      <c r="D19" s="33" t="s">
        <v>63</v>
      </c>
      <c r="E19" s="27">
        <v>167.82</v>
      </c>
      <c r="F19" s="27"/>
      <c r="G19" s="20">
        <f t="shared" si="0"/>
        <v>499082.52000000008</v>
      </c>
    </row>
    <row r="20" spans="1:7" s="29" customFormat="1" x14ac:dyDescent="0.25">
      <c r="A20" s="34"/>
      <c r="B20" s="32">
        <v>45527</v>
      </c>
      <c r="C20" s="54" t="s">
        <v>37</v>
      </c>
      <c r="D20" s="33" t="s">
        <v>41</v>
      </c>
      <c r="E20" s="27"/>
      <c r="F20" s="27">
        <v>2000</v>
      </c>
      <c r="G20" s="20">
        <f t="shared" si="0"/>
        <v>501082.52000000008</v>
      </c>
    </row>
    <row r="21" spans="1:7" s="5" customFormat="1" x14ac:dyDescent="0.25">
      <c r="A21" s="34"/>
      <c r="B21" s="56">
        <v>45531</v>
      </c>
      <c r="C21" s="54">
        <v>57421</v>
      </c>
      <c r="D21" s="33" t="s">
        <v>68</v>
      </c>
      <c r="E21" s="27"/>
      <c r="F21" s="27">
        <v>30190</v>
      </c>
      <c r="G21" s="20">
        <f t="shared" si="0"/>
        <v>531272.52</v>
      </c>
    </row>
    <row r="22" spans="1:7" s="5" customFormat="1" x14ac:dyDescent="0.25">
      <c r="A22" s="34"/>
      <c r="B22" s="56">
        <v>45531</v>
      </c>
      <c r="C22" s="54" t="s">
        <v>37</v>
      </c>
      <c r="D22" s="33" t="s">
        <v>41</v>
      </c>
      <c r="E22" s="27"/>
      <c r="F22" s="27">
        <v>2000</v>
      </c>
      <c r="G22" s="20">
        <f t="shared" si="0"/>
        <v>533272.52</v>
      </c>
    </row>
    <row r="23" spans="1:7" s="5" customFormat="1" x14ac:dyDescent="0.25">
      <c r="A23" s="34"/>
      <c r="B23" s="56">
        <v>45531</v>
      </c>
      <c r="C23" s="54" t="s">
        <v>37</v>
      </c>
      <c r="D23" s="33" t="s">
        <v>63</v>
      </c>
      <c r="E23" s="27">
        <v>30</v>
      </c>
      <c r="F23" s="27"/>
      <c r="G23" s="20">
        <f t="shared" si="0"/>
        <v>533242.52</v>
      </c>
    </row>
    <row r="24" spans="1:7" s="5" customFormat="1" x14ac:dyDescent="0.25">
      <c r="A24" s="34"/>
      <c r="B24" s="56">
        <v>45534</v>
      </c>
      <c r="C24" s="54" t="s">
        <v>37</v>
      </c>
      <c r="D24" s="33" t="s">
        <v>63</v>
      </c>
      <c r="E24" s="27">
        <v>175</v>
      </c>
      <c r="F24" s="27"/>
      <c r="G24" s="20">
        <f t="shared" si="0"/>
        <v>533067.52000000002</v>
      </c>
    </row>
    <row r="25" spans="1:7" s="5" customFormat="1" x14ac:dyDescent="0.25">
      <c r="A25" s="29"/>
      <c r="B25" s="63" t="s">
        <v>21</v>
      </c>
      <c r="C25" s="64"/>
      <c r="D25" s="64"/>
      <c r="E25" s="64"/>
      <c r="F25" s="65"/>
      <c r="G25" s="57">
        <f>G24</f>
        <v>533067.52000000002</v>
      </c>
    </row>
    <row r="26" spans="1:7" x14ac:dyDescent="0.25">
      <c r="A26" s="5"/>
      <c r="B26" s="24"/>
      <c r="C26" s="24"/>
      <c r="D26" s="24"/>
      <c r="E26" s="24"/>
      <c r="F26" s="24"/>
      <c r="G26" s="25"/>
    </row>
    <row r="27" spans="1:7" x14ac:dyDescent="0.25">
      <c r="A27" s="5"/>
      <c r="B27" s="24"/>
      <c r="C27" s="24"/>
      <c r="D27" s="24"/>
      <c r="E27" s="24"/>
      <c r="F27" s="24"/>
      <c r="G27" s="25"/>
    </row>
    <row r="28" spans="1:7" x14ac:dyDescent="0.25">
      <c r="A28" s="5"/>
      <c r="B28" s="24"/>
      <c r="C28" s="24"/>
      <c r="D28" s="24"/>
      <c r="E28" s="24"/>
      <c r="F28" s="24"/>
      <c r="G28" s="25"/>
    </row>
    <row r="29" spans="1:7" ht="15.75" thickBot="1" x14ac:dyDescent="0.3">
      <c r="B29" s="66"/>
      <c r="C29" s="66"/>
      <c r="F29" s="66"/>
      <c r="G29" s="66"/>
    </row>
    <row r="30" spans="1:7" x14ac:dyDescent="0.25">
      <c r="B30" s="68" t="s">
        <v>15</v>
      </c>
      <c r="C30" s="68"/>
      <c r="F30" s="68" t="s">
        <v>9</v>
      </c>
      <c r="G30" s="68"/>
    </row>
    <row r="31" spans="1:7" x14ac:dyDescent="0.25">
      <c r="B31" s="67" t="s">
        <v>16</v>
      </c>
      <c r="C31" s="67"/>
      <c r="F31" s="67" t="s">
        <v>10</v>
      </c>
      <c r="G31" s="67"/>
    </row>
    <row r="34" spans="4:5" x14ac:dyDescent="0.25">
      <c r="D34" t="s">
        <v>13</v>
      </c>
    </row>
    <row r="35" spans="4:5" x14ac:dyDescent="0.25">
      <c r="D35" s="68" t="s">
        <v>11</v>
      </c>
      <c r="E35" s="68"/>
    </row>
    <row r="36" spans="4:5" x14ac:dyDescent="0.25">
      <c r="D36" s="67" t="s">
        <v>12</v>
      </c>
      <c r="E36" s="67"/>
    </row>
    <row r="87" spans="4:4" x14ac:dyDescent="0.25">
      <c r="D87" s="23"/>
    </row>
  </sheetData>
  <sortState ref="B10:G18">
    <sortCondition ref="C16:C18"/>
  </sortState>
  <mergeCells count="11">
    <mergeCell ref="D36:E36"/>
    <mergeCell ref="B30:C30"/>
    <mergeCell ref="F30:G30"/>
    <mergeCell ref="B31:C31"/>
    <mergeCell ref="F31:G31"/>
    <mergeCell ref="D35:E35"/>
    <mergeCell ref="A9:G9"/>
    <mergeCell ref="A10:G10"/>
    <mergeCell ref="B25:F25"/>
    <mergeCell ref="B29:C29"/>
    <mergeCell ref="F29:G29"/>
  </mergeCells>
  <pageMargins left="0.25" right="0.25" top="0.75" bottom="0.75" header="0.3" footer="0.3"/>
  <pageSetup scale="74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G26"/>
  <sheetViews>
    <sheetView zoomScaleNormal="100" workbookViewId="0">
      <selection activeCell="E29" sqref="E29"/>
    </sheetView>
  </sheetViews>
  <sheetFormatPr baseColWidth="10" defaultRowHeight="15" x14ac:dyDescent="0.25"/>
  <cols>
    <col min="1" max="1" width="5.85546875" customWidth="1"/>
    <col min="2" max="2" width="11.85546875" bestFit="1" customWidth="1"/>
    <col min="4" max="4" width="40" customWidth="1"/>
    <col min="5" max="5" width="18.85546875" customWidth="1"/>
    <col min="6" max="6" width="17" customWidth="1"/>
    <col min="7" max="7" width="17.28515625" customWidth="1"/>
  </cols>
  <sheetData>
    <row r="6" spans="1:7" ht="18.75" x14ac:dyDescent="0.3">
      <c r="A6" s="62" t="s">
        <v>18</v>
      </c>
      <c r="B6" s="62"/>
      <c r="C6" s="62"/>
      <c r="D6" s="62"/>
      <c r="E6" s="62"/>
      <c r="F6" s="62"/>
      <c r="G6" s="62"/>
    </row>
    <row r="7" spans="1:7" ht="18.75" x14ac:dyDescent="0.3">
      <c r="A7" s="62" t="s">
        <v>19</v>
      </c>
      <c r="B7" s="62"/>
      <c r="C7" s="62"/>
      <c r="D7" s="62"/>
      <c r="E7" s="62"/>
      <c r="F7" s="62"/>
      <c r="G7" s="62"/>
    </row>
    <row r="8" spans="1:7" ht="15.75" thickBot="1" x14ac:dyDescent="0.3">
      <c r="G8" s="19" t="s">
        <v>14</v>
      </c>
    </row>
    <row r="9" spans="1:7" ht="15.75" x14ac:dyDescent="0.25">
      <c r="B9" s="8" t="s">
        <v>1</v>
      </c>
      <c r="C9" s="9" t="s">
        <v>2</v>
      </c>
      <c r="D9" s="9" t="s">
        <v>3</v>
      </c>
      <c r="E9" s="9" t="s">
        <v>4</v>
      </c>
      <c r="F9" s="9" t="s">
        <v>5</v>
      </c>
      <c r="G9" s="10" t="s">
        <v>7</v>
      </c>
    </row>
    <row r="10" spans="1:7" ht="15.75" x14ac:dyDescent="0.25">
      <c r="A10" s="5"/>
      <c r="B10" s="21"/>
      <c r="C10" s="13"/>
      <c r="D10" s="13" t="s">
        <v>23</v>
      </c>
      <c r="E10" s="13"/>
      <c r="F10" s="13"/>
      <c r="G10" s="20">
        <v>2807258.15</v>
      </c>
    </row>
    <row r="11" spans="1:7" ht="15.75" x14ac:dyDescent="0.25">
      <c r="A11" s="5"/>
      <c r="B11" s="22">
        <v>45513</v>
      </c>
      <c r="C11" s="12" t="s">
        <v>37</v>
      </c>
      <c r="D11" s="1" t="s">
        <v>26</v>
      </c>
      <c r="E11" s="27"/>
      <c r="F11" s="6">
        <v>24203.279999999999</v>
      </c>
      <c r="G11" s="20">
        <f t="shared" ref="G11:G14" si="0">G10+F11-E11</f>
        <v>2831461.4299999997</v>
      </c>
    </row>
    <row r="12" spans="1:7" ht="15.75" x14ac:dyDescent="0.25">
      <c r="A12" s="5"/>
      <c r="B12" s="22">
        <v>45517</v>
      </c>
      <c r="C12" s="12" t="s">
        <v>37</v>
      </c>
      <c r="D12" s="1" t="s">
        <v>26</v>
      </c>
      <c r="E12" s="6"/>
      <c r="F12" s="27">
        <v>201501.54</v>
      </c>
      <c r="G12" s="20">
        <f t="shared" si="0"/>
        <v>3032962.9699999997</v>
      </c>
    </row>
    <row r="13" spans="1:7" ht="15.75" x14ac:dyDescent="0.25">
      <c r="A13" s="5"/>
      <c r="B13" s="22">
        <v>45525</v>
      </c>
      <c r="C13" s="12" t="s">
        <v>37</v>
      </c>
      <c r="D13" s="1" t="s">
        <v>26</v>
      </c>
      <c r="E13" s="6"/>
      <c r="F13" s="6">
        <v>99259.68</v>
      </c>
      <c r="G13" s="20">
        <f>G12-E13+F13</f>
        <v>3132222.65</v>
      </c>
    </row>
    <row r="14" spans="1:7" ht="15.75" x14ac:dyDescent="0.25">
      <c r="A14" s="5"/>
      <c r="B14" s="22">
        <v>45531</v>
      </c>
      <c r="C14" s="12" t="s">
        <v>37</v>
      </c>
      <c r="D14" s="1" t="s">
        <v>26</v>
      </c>
      <c r="E14" s="6"/>
      <c r="F14" s="6">
        <v>223851.29</v>
      </c>
      <c r="G14" s="20">
        <f t="shared" si="0"/>
        <v>3356073.94</v>
      </c>
    </row>
    <row r="15" spans="1:7" x14ac:dyDescent="0.25">
      <c r="A15" s="29"/>
      <c r="B15" s="63" t="s">
        <v>49</v>
      </c>
      <c r="C15" s="64"/>
      <c r="D15" s="64"/>
      <c r="E15" s="64"/>
      <c r="F15" s="65"/>
      <c r="G15" s="57">
        <f>G14</f>
        <v>3356073.94</v>
      </c>
    </row>
    <row r="16" spans="1:7" x14ac:dyDescent="0.25">
      <c r="A16" s="5"/>
      <c r="B16" s="24"/>
      <c r="C16" s="24"/>
      <c r="D16" s="24"/>
      <c r="E16" s="24"/>
      <c r="F16" s="24"/>
      <c r="G16" s="25"/>
    </row>
    <row r="17" spans="1:7" x14ac:dyDescent="0.25">
      <c r="A17" s="5"/>
      <c r="B17" s="24"/>
      <c r="C17" s="24"/>
      <c r="D17" s="24"/>
      <c r="E17" s="24"/>
      <c r="F17" s="24"/>
      <c r="G17" s="25"/>
    </row>
    <row r="18" spans="1:7" x14ac:dyDescent="0.25">
      <c r="A18" s="5"/>
      <c r="B18" s="24"/>
      <c r="C18" s="24"/>
      <c r="D18" s="24"/>
      <c r="E18" s="24"/>
      <c r="F18" s="24"/>
      <c r="G18" s="25"/>
    </row>
    <row r="19" spans="1:7" ht="15.75" thickBot="1" x14ac:dyDescent="0.3">
      <c r="B19" s="66"/>
      <c r="C19" s="66"/>
      <c r="F19" s="66"/>
      <c r="G19" s="66"/>
    </row>
    <row r="20" spans="1:7" x14ac:dyDescent="0.25">
      <c r="B20" s="68" t="s">
        <v>15</v>
      </c>
      <c r="C20" s="68"/>
      <c r="F20" s="68" t="s">
        <v>9</v>
      </c>
      <c r="G20" s="68"/>
    </row>
    <row r="21" spans="1:7" x14ac:dyDescent="0.25">
      <c r="B21" s="67" t="s">
        <v>16</v>
      </c>
      <c r="C21" s="67"/>
      <c r="F21" s="67" t="s">
        <v>10</v>
      </c>
      <c r="G21" s="67"/>
    </row>
    <row r="24" spans="1:7" x14ac:dyDescent="0.25">
      <c r="D24" t="s">
        <v>13</v>
      </c>
    </row>
    <row r="25" spans="1:7" x14ac:dyDescent="0.25">
      <c r="D25" s="68" t="s">
        <v>11</v>
      </c>
      <c r="E25" s="68"/>
    </row>
    <row r="26" spans="1:7" x14ac:dyDescent="0.25">
      <c r="D26" s="67" t="s">
        <v>12</v>
      </c>
      <c r="E26" s="67"/>
    </row>
  </sheetData>
  <mergeCells count="11">
    <mergeCell ref="A6:G6"/>
    <mergeCell ref="A7:G7"/>
    <mergeCell ref="B19:C19"/>
    <mergeCell ref="F19:G19"/>
    <mergeCell ref="B20:C20"/>
    <mergeCell ref="F20:G20"/>
    <mergeCell ref="F21:G21"/>
    <mergeCell ref="D25:E25"/>
    <mergeCell ref="D26:E26"/>
    <mergeCell ref="B21:C21"/>
    <mergeCell ref="B15:F15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H128"/>
  <sheetViews>
    <sheetView topLeftCell="A99" zoomScaleNormal="100" workbookViewId="0">
      <selection activeCell="I125" sqref="I125"/>
    </sheetView>
  </sheetViews>
  <sheetFormatPr baseColWidth="10" defaultRowHeight="15" x14ac:dyDescent="0.25"/>
  <cols>
    <col min="3" max="3" width="13.85546875" customWidth="1"/>
    <col min="4" max="4" width="47" customWidth="1"/>
    <col min="5" max="5" width="13.42578125" customWidth="1"/>
    <col min="6" max="6" width="16.85546875" bestFit="1" customWidth="1"/>
    <col min="7" max="7" width="14.42578125" customWidth="1"/>
  </cols>
  <sheetData>
    <row r="1" spans="1:7" x14ac:dyDescent="0.25">
      <c r="B1" t="s">
        <v>17</v>
      </c>
    </row>
    <row r="6" spans="1:7" ht="18.75" x14ac:dyDescent="0.3">
      <c r="A6" s="62" t="s">
        <v>0</v>
      </c>
      <c r="B6" s="62"/>
      <c r="C6" s="62"/>
      <c r="D6" s="62"/>
      <c r="E6" s="62"/>
      <c r="F6" s="62"/>
      <c r="G6" s="62"/>
    </row>
    <row r="7" spans="1:7" ht="18.75" x14ac:dyDescent="0.3">
      <c r="A7" s="62" t="s">
        <v>22</v>
      </c>
      <c r="B7" s="62"/>
      <c r="C7" s="62"/>
      <c r="D7" s="62"/>
      <c r="E7" s="62"/>
      <c r="F7" s="62"/>
      <c r="G7" s="62"/>
    </row>
    <row r="8" spans="1:7" ht="15.75" thickBot="1" x14ac:dyDescent="0.3">
      <c r="G8" s="19" t="s">
        <v>8</v>
      </c>
    </row>
    <row r="9" spans="1:7" ht="15.75" x14ac:dyDescent="0.25">
      <c r="B9" s="8" t="s">
        <v>1</v>
      </c>
      <c r="C9" s="9" t="s">
        <v>2</v>
      </c>
      <c r="D9" s="9" t="s">
        <v>3</v>
      </c>
      <c r="E9" s="9" t="s">
        <v>4</v>
      </c>
      <c r="F9" s="10" t="s">
        <v>5</v>
      </c>
      <c r="G9" s="10" t="s">
        <v>7</v>
      </c>
    </row>
    <row r="10" spans="1:7" ht="15.75" x14ac:dyDescent="0.25">
      <c r="B10" s="16"/>
      <c r="C10" s="1"/>
      <c r="D10" s="13" t="s">
        <v>23</v>
      </c>
      <c r="E10" s="1"/>
      <c r="F10" s="17"/>
      <c r="G10" s="18">
        <v>18263544.620000001</v>
      </c>
    </row>
    <row r="11" spans="1:7" x14ac:dyDescent="0.25">
      <c r="B11" s="4">
        <v>45505</v>
      </c>
      <c r="C11" s="3" t="s">
        <v>25</v>
      </c>
      <c r="D11" s="1" t="s">
        <v>26</v>
      </c>
      <c r="E11" s="2"/>
      <c r="F11" s="2">
        <v>91000</v>
      </c>
      <c r="G11" s="14">
        <f t="shared" ref="G11:G74" si="0">G10+F11-E11</f>
        <v>18354544.620000001</v>
      </c>
    </row>
    <row r="12" spans="1:7" x14ac:dyDescent="0.25">
      <c r="B12" s="4">
        <v>45505</v>
      </c>
      <c r="C12" s="3">
        <v>10075</v>
      </c>
      <c r="D12" s="1" t="s">
        <v>27</v>
      </c>
      <c r="E12" s="2"/>
      <c r="F12" s="2">
        <v>57750</v>
      </c>
      <c r="G12" s="14">
        <f t="shared" si="0"/>
        <v>18412294.620000001</v>
      </c>
    </row>
    <row r="13" spans="1:7" x14ac:dyDescent="0.25">
      <c r="B13" s="4">
        <v>45505</v>
      </c>
      <c r="C13" s="3" t="s">
        <v>28</v>
      </c>
      <c r="D13" s="1" t="s">
        <v>29</v>
      </c>
      <c r="E13" s="2"/>
      <c r="F13" s="2">
        <v>112000</v>
      </c>
      <c r="G13" s="14">
        <f t="shared" si="0"/>
        <v>18524294.620000001</v>
      </c>
    </row>
    <row r="14" spans="1:7" x14ac:dyDescent="0.25">
      <c r="B14" s="4">
        <v>45505</v>
      </c>
      <c r="C14" s="3">
        <v>20173</v>
      </c>
      <c r="D14" s="1" t="s">
        <v>30</v>
      </c>
      <c r="E14" s="2"/>
      <c r="F14" s="2">
        <v>44500</v>
      </c>
      <c r="G14" s="14">
        <f t="shared" si="0"/>
        <v>18568794.620000001</v>
      </c>
    </row>
    <row r="15" spans="1:7" x14ac:dyDescent="0.25">
      <c r="B15" s="30">
        <v>45505</v>
      </c>
      <c r="C15" s="26" t="s">
        <v>31</v>
      </c>
      <c r="D15" s="1" t="s">
        <v>32</v>
      </c>
      <c r="E15" s="27">
        <v>20880</v>
      </c>
      <c r="F15" s="27"/>
      <c r="G15" s="14">
        <f t="shared" si="0"/>
        <v>18547914.620000001</v>
      </c>
    </row>
    <row r="16" spans="1:7" x14ac:dyDescent="0.25">
      <c r="B16" s="30">
        <v>45505</v>
      </c>
      <c r="C16" s="26" t="s">
        <v>34</v>
      </c>
      <c r="D16" s="31" t="s">
        <v>35</v>
      </c>
      <c r="E16" s="27">
        <v>73435</v>
      </c>
      <c r="F16" s="2"/>
      <c r="G16" s="14">
        <f t="shared" si="0"/>
        <v>18474479.620000001</v>
      </c>
    </row>
    <row r="17" spans="2:7" x14ac:dyDescent="0.25">
      <c r="B17" s="30">
        <v>45505</v>
      </c>
      <c r="C17" s="26" t="s">
        <v>33</v>
      </c>
      <c r="D17" s="31" t="s">
        <v>36</v>
      </c>
      <c r="E17" s="27">
        <v>385319.56</v>
      </c>
      <c r="F17" s="2"/>
      <c r="G17" s="14">
        <f t="shared" si="0"/>
        <v>18089160.060000002</v>
      </c>
    </row>
    <row r="18" spans="2:7" x14ac:dyDescent="0.25">
      <c r="B18" s="30">
        <v>45505</v>
      </c>
      <c r="C18" s="3" t="s">
        <v>37</v>
      </c>
      <c r="D18" s="1" t="s">
        <v>38</v>
      </c>
      <c r="E18" s="27">
        <v>220</v>
      </c>
      <c r="F18" s="2"/>
      <c r="G18" s="14">
        <f t="shared" si="0"/>
        <v>18088940.060000002</v>
      </c>
    </row>
    <row r="19" spans="2:7" x14ac:dyDescent="0.25">
      <c r="B19" s="4">
        <v>45506</v>
      </c>
      <c r="C19" s="3" t="s">
        <v>37</v>
      </c>
      <c r="D19" s="1" t="s">
        <v>26</v>
      </c>
      <c r="E19" s="2"/>
      <c r="F19" s="2">
        <v>3000</v>
      </c>
      <c r="G19" s="14">
        <f t="shared" si="0"/>
        <v>18091940.060000002</v>
      </c>
    </row>
    <row r="20" spans="2:7" x14ac:dyDescent="0.25">
      <c r="B20" s="4">
        <v>45506</v>
      </c>
      <c r="C20" s="3">
        <v>20081</v>
      </c>
      <c r="D20" s="1" t="s">
        <v>27</v>
      </c>
      <c r="E20" s="2"/>
      <c r="F20" s="2">
        <v>91450</v>
      </c>
      <c r="G20" s="14">
        <f t="shared" si="0"/>
        <v>18183390.060000002</v>
      </c>
    </row>
    <row r="21" spans="2:7" x14ac:dyDescent="0.25">
      <c r="B21" s="32">
        <v>45506</v>
      </c>
      <c r="C21" s="36">
        <v>524956</v>
      </c>
      <c r="D21" s="1" t="s">
        <v>39</v>
      </c>
      <c r="E21" s="2"/>
      <c r="F21" s="2">
        <v>22500</v>
      </c>
      <c r="G21" s="14">
        <f t="shared" si="0"/>
        <v>18205890.060000002</v>
      </c>
    </row>
    <row r="22" spans="2:7" x14ac:dyDescent="0.25">
      <c r="B22" s="28">
        <v>45506</v>
      </c>
      <c r="C22" s="3">
        <v>11346199</v>
      </c>
      <c r="D22" s="1" t="s">
        <v>39</v>
      </c>
      <c r="E22" s="2"/>
      <c r="F22" s="2">
        <v>111000</v>
      </c>
      <c r="G22" s="14">
        <f t="shared" si="0"/>
        <v>18316890.060000002</v>
      </c>
    </row>
    <row r="23" spans="2:7" x14ac:dyDescent="0.25">
      <c r="B23" s="28">
        <v>45506</v>
      </c>
      <c r="C23" s="3" t="s">
        <v>40</v>
      </c>
      <c r="D23" s="1" t="s">
        <v>29</v>
      </c>
      <c r="E23" s="2"/>
      <c r="F23" s="2">
        <v>223000</v>
      </c>
      <c r="G23" s="14">
        <f t="shared" si="0"/>
        <v>18539890.060000002</v>
      </c>
    </row>
    <row r="24" spans="2:7" x14ac:dyDescent="0.25">
      <c r="B24" s="28">
        <v>45506</v>
      </c>
      <c r="C24" s="3">
        <v>10253</v>
      </c>
      <c r="D24" s="1" t="s">
        <v>30</v>
      </c>
      <c r="E24" s="2"/>
      <c r="F24" s="2">
        <v>6450</v>
      </c>
      <c r="G24" s="14">
        <f t="shared" si="0"/>
        <v>18546340.060000002</v>
      </c>
    </row>
    <row r="25" spans="2:7" x14ac:dyDescent="0.25">
      <c r="B25" s="4">
        <v>45506</v>
      </c>
      <c r="C25" s="3" t="s">
        <v>37</v>
      </c>
      <c r="D25" s="1" t="s">
        <v>38</v>
      </c>
      <c r="E25" s="2">
        <v>3265</v>
      </c>
      <c r="F25" s="2"/>
      <c r="G25" s="14">
        <f t="shared" si="0"/>
        <v>18543075.060000002</v>
      </c>
    </row>
    <row r="26" spans="2:7" x14ac:dyDescent="0.25">
      <c r="B26" s="4">
        <v>45509</v>
      </c>
      <c r="C26" s="3" t="s">
        <v>25</v>
      </c>
      <c r="D26" s="1" t="s">
        <v>26</v>
      </c>
      <c r="E26" s="2"/>
      <c r="F26" s="2">
        <v>1500</v>
      </c>
      <c r="G26" s="14">
        <f t="shared" si="0"/>
        <v>18544575.060000002</v>
      </c>
    </row>
    <row r="27" spans="2:7" x14ac:dyDescent="0.25">
      <c r="B27" s="4">
        <v>45509</v>
      </c>
      <c r="C27" s="3">
        <v>20104</v>
      </c>
      <c r="D27" s="1" t="s">
        <v>42</v>
      </c>
      <c r="E27" s="2"/>
      <c r="F27" s="2">
        <v>110650</v>
      </c>
      <c r="G27" s="14">
        <f t="shared" si="0"/>
        <v>18655225.060000002</v>
      </c>
    </row>
    <row r="28" spans="2:7" x14ac:dyDescent="0.25">
      <c r="B28" s="4">
        <v>45509</v>
      </c>
      <c r="C28" s="3" t="s">
        <v>43</v>
      </c>
      <c r="D28" s="1" t="s">
        <v>29</v>
      </c>
      <c r="E28" s="2"/>
      <c r="F28" s="2">
        <v>25750</v>
      </c>
      <c r="G28" s="14">
        <f t="shared" si="0"/>
        <v>18680975.060000002</v>
      </c>
    </row>
    <row r="29" spans="2:7" x14ac:dyDescent="0.25">
      <c r="B29" s="30">
        <v>45509</v>
      </c>
      <c r="C29" s="26">
        <v>20164</v>
      </c>
      <c r="D29" s="1" t="s">
        <v>30</v>
      </c>
      <c r="E29" s="2"/>
      <c r="F29" s="2">
        <v>1300</v>
      </c>
      <c r="G29" s="14">
        <f t="shared" si="0"/>
        <v>18682275.060000002</v>
      </c>
    </row>
    <row r="30" spans="2:7" x14ac:dyDescent="0.25">
      <c r="B30" s="4">
        <v>45509</v>
      </c>
      <c r="C30" s="3" t="s">
        <v>44</v>
      </c>
      <c r="D30" s="1" t="s">
        <v>45</v>
      </c>
      <c r="E30" s="2">
        <v>1300</v>
      </c>
      <c r="F30" s="2"/>
      <c r="G30" s="14">
        <f t="shared" si="0"/>
        <v>18680975.060000002</v>
      </c>
    </row>
    <row r="31" spans="2:7" x14ac:dyDescent="0.25">
      <c r="B31" s="4">
        <v>45509</v>
      </c>
      <c r="C31" s="3" t="s">
        <v>25</v>
      </c>
      <c r="D31" s="1" t="s">
        <v>38</v>
      </c>
      <c r="E31" s="2">
        <v>2800</v>
      </c>
      <c r="F31" s="2"/>
      <c r="G31" s="14">
        <f t="shared" si="0"/>
        <v>18678175.060000002</v>
      </c>
    </row>
    <row r="32" spans="2:7" x14ac:dyDescent="0.25">
      <c r="B32" s="4">
        <v>45510</v>
      </c>
      <c r="C32" s="3" t="s">
        <v>25</v>
      </c>
      <c r="D32" s="1" t="s">
        <v>26</v>
      </c>
      <c r="E32" s="2"/>
      <c r="F32" s="2">
        <v>75000</v>
      </c>
      <c r="G32" s="14">
        <f t="shared" si="0"/>
        <v>18753175.060000002</v>
      </c>
    </row>
    <row r="33" spans="2:7" x14ac:dyDescent="0.25">
      <c r="B33" s="4">
        <v>45510</v>
      </c>
      <c r="C33" s="3">
        <v>20188</v>
      </c>
      <c r="D33" s="1" t="s">
        <v>42</v>
      </c>
      <c r="E33" s="2"/>
      <c r="F33" s="2">
        <v>11000</v>
      </c>
      <c r="G33" s="14">
        <f t="shared" si="0"/>
        <v>18764175.060000002</v>
      </c>
    </row>
    <row r="34" spans="2:7" x14ac:dyDescent="0.25">
      <c r="B34" s="4">
        <v>45510</v>
      </c>
      <c r="C34" s="3">
        <v>11398746</v>
      </c>
      <c r="D34" s="1" t="s">
        <v>46</v>
      </c>
      <c r="E34" s="2"/>
      <c r="F34" s="2">
        <v>100000</v>
      </c>
      <c r="G34" s="14">
        <f t="shared" si="0"/>
        <v>18864175.060000002</v>
      </c>
    </row>
    <row r="35" spans="2:7" s="34" customFormat="1" x14ac:dyDescent="0.25">
      <c r="B35" s="30">
        <v>45510</v>
      </c>
      <c r="C35" s="26" t="s">
        <v>47</v>
      </c>
      <c r="D35" s="1" t="s">
        <v>29</v>
      </c>
      <c r="E35" s="27"/>
      <c r="F35" s="27">
        <v>11950</v>
      </c>
      <c r="G35" s="14">
        <f t="shared" si="0"/>
        <v>18876125.060000002</v>
      </c>
    </row>
    <row r="36" spans="2:7" s="34" customFormat="1" x14ac:dyDescent="0.25">
      <c r="B36" s="30">
        <v>45510</v>
      </c>
      <c r="C36" s="26">
        <v>10235</v>
      </c>
      <c r="D36" s="1" t="s">
        <v>30</v>
      </c>
      <c r="E36" s="27"/>
      <c r="F36" s="27">
        <v>1000</v>
      </c>
      <c r="G36" s="14">
        <f t="shared" si="0"/>
        <v>18877125.060000002</v>
      </c>
    </row>
    <row r="37" spans="2:7" s="34" customFormat="1" x14ac:dyDescent="0.25">
      <c r="B37" s="30">
        <v>45510</v>
      </c>
      <c r="C37" s="26" t="s">
        <v>25</v>
      </c>
      <c r="D37" s="1" t="s">
        <v>38</v>
      </c>
      <c r="E37" s="27">
        <v>5575</v>
      </c>
      <c r="F37" s="27"/>
      <c r="G37" s="14">
        <f t="shared" si="0"/>
        <v>18871550.060000002</v>
      </c>
    </row>
    <row r="38" spans="2:7" x14ac:dyDescent="0.25">
      <c r="B38" s="30">
        <v>45511</v>
      </c>
      <c r="C38" s="26">
        <v>10012</v>
      </c>
      <c r="D38" s="1" t="s">
        <v>42</v>
      </c>
      <c r="E38" s="2"/>
      <c r="F38" s="2">
        <v>225000</v>
      </c>
      <c r="G38" s="14">
        <f t="shared" si="0"/>
        <v>19096550.060000002</v>
      </c>
    </row>
    <row r="39" spans="2:7" s="34" customFormat="1" x14ac:dyDescent="0.25">
      <c r="B39" s="30">
        <v>45511</v>
      </c>
      <c r="C39" s="26">
        <v>20141</v>
      </c>
      <c r="D39" s="1" t="s">
        <v>30</v>
      </c>
      <c r="E39" s="27"/>
      <c r="F39" s="27">
        <v>1000</v>
      </c>
      <c r="G39" s="14">
        <f t="shared" si="0"/>
        <v>19097550.060000002</v>
      </c>
    </row>
    <row r="40" spans="2:7" s="34" customFormat="1" x14ac:dyDescent="0.25">
      <c r="B40" s="30">
        <v>45511</v>
      </c>
      <c r="C40" s="26" t="s">
        <v>25</v>
      </c>
      <c r="D40" s="1" t="s">
        <v>38</v>
      </c>
      <c r="E40" s="27">
        <v>643.75</v>
      </c>
      <c r="F40" s="27"/>
      <c r="G40" s="14">
        <f t="shared" si="0"/>
        <v>19096906.310000002</v>
      </c>
    </row>
    <row r="41" spans="2:7" s="34" customFormat="1" x14ac:dyDescent="0.25">
      <c r="B41" s="30">
        <v>45512</v>
      </c>
      <c r="C41" s="26">
        <v>40090</v>
      </c>
      <c r="D41" s="1" t="s">
        <v>27</v>
      </c>
      <c r="E41" s="27"/>
      <c r="F41" s="27">
        <v>18000</v>
      </c>
      <c r="G41" s="14">
        <f t="shared" si="0"/>
        <v>19114906.310000002</v>
      </c>
    </row>
    <row r="42" spans="2:7" s="34" customFormat="1" ht="15.75" customHeight="1" x14ac:dyDescent="0.25">
      <c r="B42" s="30">
        <v>45512</v>
      </c>
      <c r="C42" s="26" t="s">
        <v>48</v>
      </c>
      <c r="D42" s="1" t="s">
        <v>29</v>
      </c>
      <c r="E42" s="27"/>
      <c r="F42" s="27">
        <v>1000</v>
      </c>
      <c r="G42" s="14">
        <f t="shared" si="0"/>
        <v>19115906.310000002</v>
      </c>
    </row>
    <row r="43" spans="2:7" s="34" customFormat="1" x14ac:dyDescent="0.25">
      <c r="B43" s="30">
        <v>45512</v>
      </c>
      <c r="C43" s="26">
        <v>20129</v>
      </c>
      <c r="D43" s="1" t="s">
        <v>30</v>
      </c>
      <c r="E43" s="27"/>
      <c r="F43" s="27">
        <v>1000</v>
      </c>
      <c r="G43" s="14">
        <f t="shared" si="0"/>
        <v>19116906.310000002</v>
      </c>
    </row>
    <row r="44" spans="2:7" s="34" customFormat="1" x14ac:dyDescent="0.25">
      <c r="B44" s="30">
        <v>45512</v>
      </c>
      <c r="C44" s="26" t="s">
        <v>25</v>
      </c>
      <c r="D44" s="1" t="s">
        <v>38</v>
      </c>
      <c r="E44" s="27">
        <v>298.75</v>
      </c>
      <c r="F44" s="27"/>
      <c r="G44" s="14">
        <f t="shared" si="0"/>
        <v>19116607.560000002</v>
      </c>
    </row>
    <row r="45" spans="2:7" s="34" customFormat="1" x14ac:dyDescent="0.25">
      <c r="B45" s="30">
        <v>45513</v>
      </c>
      <c r="C45" s="26" t="s">
        <v>37</v>
      </c>
      <c r="D45" s="1" t="s">
        <v>26</v>
      </c>
      <c r="E45" s="27"/>
      <c r="F45" s="27">
        <v>6000</v>
      </c>
      <c r="G45" s="14">
        <f t="shared" si="0"/>
        <v>19122607.560000002</v>
      </c>
    </row>
    <row r="46" spans="2:7" s="34" customFormat="1" x14ac:dyDescent="0.25">
      <c r="B46" s="30">
        <v>45513</v>
      </c>
      <c r="C46" s="26">
        <v>20130</v>
      </c>
      <c r="D46" s="1" t="s">
        <v>27</v>
      </c>
      <c r="E46" s="27"/>
      <c r="F46" s="27">
        <v>12450</v>
      </c>
      <c r="G46" s="14">
        <f t="shared" si="0"/>
        <v>19135057.560000002</v>
      </c>
    </row>
    <row r="47" spans="2:7" s="34" customFormat="1" x14ac:dyDescent="0.25">
      <c r="B47" s="30">
        <v>45513</v>
      </c>
      <c r="C47" s="26" t="s">
        <v>50</v>
      </c>
      <c r="D47" s="1" t="s">
        <v>29</v>
      </c>
      <c r="E47" s="27"/>
      <c r="F47" s="27">
        <v>4000</v>
      </c>
      <c r="G47" s="14">
        <f t="shared" si="0"/>
        <v>19139057.560000002</v>
      </c>
    </row>
    <row r="48" spans="2:7" s="34" customFormat="1" x14ac:dyDescent="0.25">
      <c r="B48" s="30">
        <v>45513</v>
      </c>
      <c r="C48" s="26">
        <v>10256</v>
      </c>
      <c r="D48" s="1" t="s">
        <v>30</v>
      </c>
      <c r="E48" s="27"/>
      <c r="F48" s="27">
        <v>2000</v>
      </c>
      <c r="G48" s="14">
        <f t="shared" si="0"/>
        <v>19141057.560000002</v>
      </c>
    </row>
    <row r="49" spans="1:8" x14ac:dyDescent="0.25">
      <c r="B49" s="30">
        <v>45516</v>
      </c>
      <c r="C49" s="26">
        <v>10088</v>
      </c>
      <c r="D49" s="1" t="s">
        <v>27</v>
      </c>
      <c r="E49" s="2"/>
      <c r="F49" s="2">
        <v>5000</v>
      </c>
      <c r="G49" s="14">
        <f t="shared" si="0"/>
        <v>19146057.560000002</v>
      </c>
    </row>
    <row r="50" spans="1:8" s="34" customFormat="1" x14ac:dyDescent="0.25">
      <c r="B50" s="30">
        <v>45516</v>
      </c>
      <c r="C50" s="26">
        <v>260628</v>
      </c>
      <c r="D50" s="1" t="s">
        <v>51</v>
      </c>
      <c r="E50" s="39"/>
      <c r="F50" s="27">
        <v>27176.31</v>
      </c>
      <c r="G50" s="14">
        <f t="shared" si="0"/>
        <v>19173233.870000001</v>
      </c>
    </row>
    <row r="51" spans="1:8" s="34" customFormat="1" x14ac:dyDescent="0.25">
      <c r="B51" s="30">
        <v>45516</v>
      </c>
      <c r="C51" s="26">
        <v>454076</v>
      </c>
      <c r="D51" s="1" t="s">
        <v>51</v>
      </c>
      <c r="E51" s="39"/>
      <c r="F51" s="27">
        <v>1461.91</v>
      </c>
      <c r="G51" s="14">
        <f t="shared" si="0"/>
        <v>19174695.780000001</v>
      </c>
      <c r="H51" s="35"/>
    </row>
    <row r="52" spans="1:8" x14ac:dyDescent="0.25">
      <c r="B52" s="40">
        <v>45516</v>
      </c>
      <c r="C52" s="26">
        <v>45077</v>
      </c>
      <c r="D52" s="1" t="s">
        <v>51</v>
      </c>
      <c r="E52" s="2"/>
      <c r="F52" s="2">
        <v>966.17</v>
      </c>
      <c r="G52" s="14">
        <f t="shared" si="0"/>
        <v>19175661.950000003</v>
      </c>
    </row>
    <row r="53" spans="1:8" s="34" customFormat="1" x14ac:dyDescent="0.25">
      <c r="B53" s="40">
        <v>45516</v>
      </c>
      <c r="C53" s="26">
        <v>20165</v>
      </c>
      <c r="D53" s="1" t="s">
        <v>30</v>
      </c>
      <c r="E53" s="27"/>
      <c r="F53" s="27">
        <v>25000</v>
      </c>
      <c r="G53" s="14">
        <f t="shared" si="0"/>
        <v>19200661.950000003</v>
      </c>
    </row>
    <row r="54" spans="1:8" s="34" customFormat="1" x14ac:dyDescent="0.25">
      <c r="B54" s="40">
        <v>45516</v>
      </c>
      <c r="C54" s="26" t="s">
        <v>37</v>
      </c>
      <c r="D54" s="1" t="s">
        <v>38</v>
      </c>
      <c r="E54" s="27">
        <v>25</v>
      </c>
      <c r="F54" s="27"/>
      <c r="G54" s="14">
        <f t="shared" si="0"/>
        <v>19200636.950000003</v>
      </c>
    </row>
    <row r="55" spans="1:8" s="34" customFormat="1" ht="15.75" thickBot="1" x14ac:dyDescent="0.3">
      <c r="B55" s="41">
        <v>45517</v>
      </c>
      <c r="C55" s="42">
        <v>20073</v>
      </c>
      <c r="D55" s="1" t="s">
        <v>27</v>
      </c>
      <c r="E55" s="43"/>
      <c r="F55" s="43">
        <v>6000</v>
      </c>
      <c r="G55" s="14">
        <f t="shared" si="0"/>
        <v>19206636.950000003</v>
      </c>
    </row>
    <row r="56" spans="1:8" s="34" customFormat="1" ht="15.75" thickBot="1" x14ac:dyDescent="0.3">
      <c r="A56" s="44"/>
      <c r="B56" s="45"/>
      <c r="C56" s="46"/>
      <c r="D56" s="31"/>
      <c r="E56" s="31"/>
      <c r="F56" s="27"/>
      <c r="G56" s="14">
        <f t="shared" si="0"/>
        <v>19206636.950000003</v>
      </c>
    </row>
    <row r="57" spans="1:8" s="34" customFormat="1" x14ac:dyDescent="0.25">
      <c r="B57" s="47">
        <v>45517</v>
      </c>
      <c r="C57" s="48" t="s">
        <v>52</v>
      </c>
      <c r="D57" s="1" t="s">
        <v>29</v>
      </c>
      <c r="E57" s="49"/>
      <c r="F57" s="49">
        <v>36000</v>
      </c>
      <c r="G57" s="14">
        <f t="shared" si="0"/>
        <v>19242636.950000003</v>
      </c>
    </row>
    <row r="58" spans="1:8" s="34" customFormat="1" x14ac:dyDescent="0.25">
      <c r="B58" s="40">
        <v>45517</v>
      </c>
      <c r="C58" s="26">
        <v>20183</v>
      </c>
      <c r="D58" s="1" t="s">
        <v>30</v>
      </c>
      <c r="E58" s="27"/>
      <c r="F58" s="27">
        <v>5000</v>
      </c>
      <c r="G58" s="14">
        <f t="shared" si="0"/>
        <v>19247636.950000003</v>
      </c>
    </row>
    <row r="59" spans="1:8" s="34" customFormat="1" x14ac:dyDescent="0.25">
      <c r="B59" s="40">
        <v>45517</v>
      </c>
      <c r="C59" s="26" t="s">
        <v>37</v>
      </c>
      <c r="D59" s="1" t="s">
        <v>38</v>
      </c>
      <c r="E59" s="27">
        <v>100</v>
      </c>
      <c r="F59" s="27"/>
      <c r="G59" s="14">
        <f t="shared" si="0"/>
        <v>19247536.950000003</v>
      </c>
    </row>
    <row r="60" spans="1:8" s="34" customFormat="1" x14ac:dyDescent="0.25">
      <c r="B60" s="40">
        <v>45518</v>
      </c>
      <c r="C60" s="26" t="s">
        <v>37</v>
      </c>
      <c r="D60" s="1" t="s">
        <v>26</v>
      </c>
      <c r="E60" s="27"/>
      <c r="F60" s="27">
        <v>100000</v>
      </c>
      <c r="G60" s="14">
        <f t="shared" si="0"/>
        <v>19347536.950000003</v>
      </c>
    </row>
    <row r="61" spans="1:8" s="34" customFormat="1" x14ac:dyDescent="0.25">
      <c r="B61" s="40">
        <v>45518</v>
      </c>
      <c r="C61" s="26">
        <v>10215</v>
      </c>
      <c r="D61" s="1" t="s">
        <v>27</v>
      </c>
      <c r="E61" s="27"/>
      <c r="F61" s="27">
        <v>9000</v>
      </c>
      <c r="G61" s="14">
        <f t="shared" si="0"/>
        <v>19356536.950000003</v>
      </c>
    </row>
    <row r="62" spans="1:8" s="34" customFormat="1" ht="15.75" customHeight="1" x14ac:dyDescent="0.25">
      <c r="B62" s="40">
        <v>45518</v>
      </c>
      <c r="C62" s="26" t="s">
        <v>55</v>
      </c>
      <c r="D62" s="1" t="s">
        <v>29</v>
      </c>
      <c r="E62" s="27"/>
      <c r="F62" s="27">
        <v>207000</v>
      </c>
      <c r="G62" s="14">
        <f t="shared" si="0"/>
        <v>19563536.950000003</v>
      </c>
    </row>
    <row r="63" spans="1:8" s="34" customFormat="1" x14ac:dyDescent="0.25">
      <c r="B63" s="40">
        <v>45518</v>
      </c>
      <c r="C63" s="26">
        <v>10256</v>
      </c>
      <c r="D63" s="1" t="s">
        <v>30</v>
      </c>
      <c r="E63" s="27"/>
      <c r="F63" s="27">
        <v>13000</v>
      </c>
      <c r="G63" s="14">
        <f t="shared" si="0"/>
        <v>19576536.950000003</v>
      </c>
    </row>
    <row r="64" spans="1:8" s="34" customFormat="1" x14ac:dyDescent="0.25">
      <c r="B64" s="40">
        <v>45519</v>
      </c>
      <c r="C64" s="26">
        <v>10105</v>
      </c>
      <c r="D64" s="1" t="s">
        <v>27</v>
      </c>
      <c r="E64" s="27"/>
      <c r="F64" s="27">
        <v>15000</v>
      </c>
      <c r="G64" s="14">
        <f t="shared" si="0"/>
        <v>19591536.950000003</v>
      </c>
    </row>
    <row r="65" spans="1:8" s="34" customFormat="1" x14ac:dyDescent="0.25">
      <c r="B65" s="40">
        <v>45519</v>
      </c>
      <c r="C65" s="26">
        <v>500165</v>
      </c>
      <c r="D65" s="1" t="s">
        <v>56</v>
      </c>
      <c r="E65" s="27"/>
      <c r="F65" s="27">
        <v>8935.92</v>
      </c>
      <c r="G65" s="14">
        <f t="shared" si="0"/>
        <v>19600472.870000005</v>
      </c>
    </row>
    <row r="66" spans="1:8" s="34" customFormat="1" x14ac:dyDescent="0.25">
      <c r="B66" s="50">
        <v>45519</v>
      </c>
      <c r="C66" s="26">
        <v>524983</v>
      </c>
      <c r="D66" s="1" t="s">
        <v>56</v>
      </c>
      <c r="E66" s="43"/>
      <c r="F66" s="43">
        <v>1500</v>
      </c>
      <c r="G66" s="14">
        <f t="shared" si="0"/>
        <v>19601972.870000005</v>
      </c>
    </row>
    <row r="67" spans="1:8" s="34" customFormat="1" x14ac:dyDescent="0.25">
      <c r="A67" s="44"/>
      <c r="B67" s="52">
        <v>45519</v>
      </c>
      <c r="C67" s="26" t="s">
        <v>57</v>
      </c>
      <c r="D67" s="1" t="s">
        <v>29</v>
      </c>
      <c r="E67" s="27"/>
      <c r="F67" s="27">
        <v>8000</v>
      </c>
      <c r="G67" s="14">
        <f t="shared" si="0"/>
        <v>19609972.870000005</v>
      </c>
      <c r="H67" s="44"/>
    </row>
    <row r="68" spans="1:8" s="34" customFormat="1" x14ac:dyDescent="0.25">
      <c r="B68" s="51">
        <v>45519</v>
      </c>
      <c r="C68" s="53">
        <v>10234</v>
      </c>
      <c r="D68" s="1" t="s">
        <v>30</v>
      </c>
      <c r="E68" s="49"/>
      <c r="F68" s="49">
        <v>11000</v>
      </c>
      <c r="G68" s="14">
        <f t="shared" si="0"/>
        <v>19620972.870000005</v>
      </c>
    </row>
    <row r="69" spans="1:8" s="34" customFormat="1" x14ac:dyDescent="0.25">
      <c r="B69" s="51">
        <v>45519</v>
      </c>
      <c r="C69" s="53" t="s">
        <v>58</v>
      </c>
      <c r="D69" s="1" t="s">
        <v>59</v>
      </c>
      <c r="E69" s="49">
        <v>155194.07999999999</v>
      </c>
      <c r="F69" s="49"/>
      <c r="G69" s="14">
        <f t="shared" si="0"/>
        <v>19465778.790000007</v>
      </c>
    </row>
    <row r="70" spans="1:8" s="34" customFormat="1" x14ac:dyDescent="0.25">
      <c r="B70" s="40">
        <v>45519</v>
      </c>
      <c r="C70" s="26" t="s">
        <v>37</v>
      </c>
      <c r="D70" s="1" t="s">
        <v>38</v>
      </c>
      <c r="E70" s="27">
        <v>900</v>
      </c>
      <c r="F70" s="27"/>
      <c r="G70" s="14">
        <f t="shared" si="0"/>
        <v>19464878.790000007</v>
      </c>
    </row>
    <row r="71" spans="1:8" s="34" customFormat="1" x14ac:dyDescent="0.25">
      <c r="B71" s="40">
        <v>45523</v>
      </c>
      <c r="C71" s="26">
        <v>20308</v>
      </c>
      <c r="D71" s="1" t="s">
        <v>27</v>
      </c>
      <c r="E71" s="27"/>
      <c r="F71" s="27">
        <v>21000</v>
      </c>
      <c r="G71" s="14">
        <f t="shared" si="0"/>
        <v>19485878.790000007</v>
      </c>
    </row>
    <row r="72" spans="1:8" s="34" customFormat="1" x14ac:dyDescent="0.25">
      <c r="B72" s="40">
        <v>45523</v>
      </c>
      <c r="C72" s="26" t="s">
        <v>60</v>
      </c>
      <c r="D72" s="1" t="s">
        <v>29</v>
      </c>
      <c r="E72" s="27"/>
      <c r="F72" s="27">
        <v>11000</v>
      </c>
      <c r="G72" s="14">
        <f t="shared" si="0"/>
        <v>19496878.790000007</v>
      </c>
    </row>
    <row r="73" spans="1:8" s="34" customFormat="1" x14ac:dyDescent="0.25">
      <c r="B73" s="40">
        <v>45523</v>
      </c>
      <c r="C73" s="26">
        <v>10241</v>
      </c>
      <c r="D73" s="1" t="s">
        <v>30</v>
      </c>
      <c r="E73" s="27"/>
      <c r="F73" s="27">
        <v>7000</v>
      </c>
      <c r="G73" s="14">
        <f t="shared" si="0"/>
        <v>19503878.790000007</v>
      </c>
    </row>
    <row r="74" spans="1:8" s="34" customFormat="1" x14ac:dyDescent="0.25">
      <c r="B74" s="40">
        <v>45523</v>
      </c>
      <c r="C74" s="26" t="s">
        <v>37</v>
      </c>
      <c r="D74" s="1" t="s">
        <v>38</v>
      </c>
      <c r="E74" s="27">
        <v>5175</v>
      </c>
      <c r="F74" s="27"/>
      <c r="G74" s="14">
        <f t="shared" si="0"/>
        <v>19498703.790000007</v>
      </c>
    </row>
    <row r="75" spans="1:8" s="34" customFormat="1" x14ac:dyDescent="0.25">
      <c r="B75" s="40">
        <v>45524</v>
      </c>
      <c r="C75" s="26" t="s">
        <v>37</v>
      </c>
      <c r="D75" s="1" t="s">
        <v>26</v>
      </c>
      <c r="E75" s="27"/>
      <c r="F75" s="27">
        <v>100000</v>
      </c>
      <c r="G75" s="14">
        <f t="shared" ref="G75:G120" si="1">G74+F75-E75</f>
        <v>19598703.790000007</v>
      </c>
    </row>
    <row r="76" spans="1:8" s="34" customFormat="1" x14ac:dyDescent="0.25">
      <c r="B76" s="40">
        <v>45524</v>
      </c>
      <c r="C76" s="26">
        <v>30069</v>
      </c>
      <c r="D76" s="1" t="s">
        <v>27</v>
      </c>
      <c r="E76" s="27"/>
      <c r="F76" s="27">
        <v>38500</v>
      </c>
      <c r="G76" s="14">
        <f t="shared" si="1"/>
        <v>19637203.790000007</v>
      </c>
    </row>
    <row r="77" spans="1:8" x14ac:dyDescent="0.25">
      <c r="B77" s="16">
        <v>45524</v>
      </c>
      <c r="C77" s="3" t="s">
        <v>61</v>
      </c>
      <c r="D77" s="1" t="s">
        <v>29</v>
      </c>
      <c r="E77" s="2"/>
      <c r="F77" s="2">
        <v>24000</v>
      </c>
      <c r="G77" s="14">
        <f t="shared" si="1"/>
        <v>19661203.790000007</v>
      </c>
    </row>
    <row r="78" spans="1:8" x14ac:dyDescent="0.25">
      <c r="B78" s="16">
        <v>45524</v>
      </c>
      <c r="C78" s="3">
        <v>20170</v>
      </c>
      <c r="D78" s="1" t="s">
        <v>30</v>
      </c>
      <c r="E78" s="2"/>
      <c r="F78" s="2">
        <v>2000</v>
      </c>
      <c r="G78" s="14">
        <f t="shared" si="1"/>
        <v>19663203.790000007</v>
      </c>
    </row>
    <row r="79" spans="1:8" x14ac:dyDescent="0.25">
      <c r="B79" s="16">
        <v>45524</v>
      </c>
      <c r="C79" s="3" t="s">
        <v>62</v>
      </c>
      <c r="D79" s="1" t="s">
        <v>32</v>
      </c>
      <c r="E79" s="2">
        <v>13500</v>
      </c>
      <c r="F79" s="7"/>
      <c r="G79" s="14">
        <f t="shared" si="1"/>
        <v>19649703.790000007</v>
      </c>
    </row>
    <row r="80" spans="1:8" x14ac:dyDescent="0.25">
      <c r="B80" s="16">
        <v>45524</v>
      </c>
      <c r="C80" s="3" t="s">
        <v>37</v>
      </c>
      <c r="D80" s="1" t="s">
        <v>38</v>
      </c>
      <c r="E80" s="2">
        <v>200</v>
      </c>
      <c r="F80" s="7"/>
      <c r="G80" s="14">
        <f t="shared" si="1"/>
        <v>19649503.790000007</v>
      </c>
    </row>
    <row r="81" spans="2:7" x14ac:dyDescent="0.25">
      <c r="B81" s="16">
        <v>45525</v>
      </c>
      <c r="C81" s="3">
        <v>10015</v>
      </c>
      <c r="D81" s="1" t="s">
        <v>27</v>
      </c>
      <c r="E81" s="2"/>
      <c r="F81" s="2">
        <v>14000</v>
      </c>
      <c r="G81" s="14">
        <f t="shared" si="1"/>
        <v>19663503.790000007</v>
      </c>
    </row>
    <row r="82" spans="2:7" x14ac:dyDescent="0.25">
      <c r="B82" s="16">
        <v>45525</v>
      </c>
      <c r="C82" s="3">
        <v>524999</v>
      </c>
      <c r="D82" s="1" t="s">
        <v>51</v>
      </c>
      <c r="E82" s="2"/>
      <c r="F82" s="2">
        <v>42397.38</v>
      </c>
      <c r="G82" s="14">
        <f t="shared" si="1"/>
        <v>19705901.170000006</v>
      </c>
    </row>
    <row r="83" spans="2:7" x14ac:dyDescent="0.25">
      <c r="B83" s="16">
        <v>45525</v>
      </c>
      <c r="C83" s="3" t="s">
        <v>64</v>
      </c>
      <c r="D83" s="1" t="s">
        <v>29</v>
      </c>
      <c r="E83" s="2"/>
      <c r="F83" s="2">
        <v>23500</v>
      </c>
      <c r="G83" s="14">
        <f t="shared" si="1"/>
        <v>19729401.170000006</v>
      </c>
    </row>
    <row r="84" spans="2:7" x14ac:dyDescent="0.25">
      <c r="B84" s="16">
        <v>45525</v>
      </c>
      <c r="C84" s="3">
        <v>10307</v>
      </c>
      <c r="D84" s="1" t="s">
        <v>30</v>
      </c>
      <c r="E84" s="2"/>
      <c r="F84" s="2">
        <v>5000</v>
      </c>
      <c r="G84" s="14">
        <f t="shared" si="1"/>
        <v>19734401.170000006</v>
      </c>
    </row>
    <row r="85" spans="2:7" x14ac:dyDescent="0.25">
      <c r="B85" s="16">
        <v>45525</v>
      </c>
      <c r="C85" s="3" t="s">
        <v>37</v>
      </c>
      <c r="D85" s="1" t="s">
        <v>38</v>
      </c>
      <c r="E85" s="2">
        <v>275</v>
      </c>
      <c r="F85" s="2"/>
      <c r="G85" s="14">
        <f t="shared" si="1"/>
        <v>19734126.170000006</v>
      </c>
    </row>
    <row r="86" spans="2:7" x14ac:dyDescent="0.25">
      <c r="B86" s="16">
        <v>45526</v>
      </c>
      <c r="C86" s="3">
        <v>10112</v>
      </c>
      <c r="D86" s="1" t="s">
        <v>27</v>
      </c>
      <c r="E86" s="2"/>
      <c r="F86" s="2">
        <v>17000</v>
      </c>
      <c r="G86" s="14">
        <f t="shared" si="1"/>
        <v>19751126.170000006</v>
      </c>
    </row>
    <row r="87" spans="2:7" ht="15.75" customHeight="1" x14ac:dyDescent="0.25">
      <c r="B87" s="16">
        <v>45526</v>
      </c>
      <c r="C87" s="3" t="s">
        <v>65</v>
      </c>
      <c r="D87" s="1" t="s">
        <v>29</v>
      </c>
      <c r="E87" s="2"/>
      <c r="F87" s="2">
        <v>104000</v>
      </c>
      <c r="G87" s="14">
        <f t="shared" si="1"/>
        <v>19855126.170000006</v>
      </c>
    </row>
    <row r="88" spans="2:7" x14ac:dyDescent="0.25">
      <c r="B88" s="16">
        <v>45526</v>
      </c>
      <c r="C88" s="3">
        <v>20235</v>
      </c>
      <c r="D88" s="1" t="s">
        <v>30</v>
      </c>
      <c r="E88" s="2"/>
      <c r="F88" s="2">
        <v>5000</v>
      </c>
      <c r="G88" s="14">
        <f t="shared" si="1"/>
        <v>19860126.170000006</v>
      </c>
    </row>
    <row r="89" spans="2:7" x14ac:dyDescent="0.25">
      <c r="B89" s="16">
        <v>45526</v>
      </c>
      <c r="C89" s="3" t="s">
        <v>37</v>
      </c>
      <c r="D89" s="1" t="s">
        <v>38</v>
      </c>
      <c r="E89" s="2">
        <v>600</v>
      </c>
      <c r="F89" s="2"/>
      <c r="G89" s="14">
        <f t="shared" si="1"/>
        <v>19859526.170000006</v>
      </c>
    </row>
    <row r="90" spans="2:7" x14ac:dyDescent="0.25">
      <c r="B90" s="16">
        <v>45527</v>
      </c>
      <c r="C90" s="3" t="s">
        <v>37</v>
      </c>
      <c r="D90" s="1" t="s">
        <v>26</v>
      </c>
      <c r="E90" s="2"/>
      <c r="F90" s="2">
        <v>6000</v>
      </c>
      <c r="G90" s="14">
        <f t="shared" si="1"/>
        <v>19865526.170000006</v>
      </c>
    </row>
    <row r="91" spans="2:7" x14ac:dyDescent="0.25">
      <c r="B91" s="16">
        <v>45527</v>
      </c>
      <c r="C91" s="3">
        <v>60495</v>
      </c>
      <c r="D91" s="1" t="s">
        <v>27</v>
      </c>
      <c r="E91" s="2"/>
      <c r="F91" s="2">
        <v>23000</v>
      </c>
      <c r="G91" s="14">
        <f t="shared" si="1"/>
        <v>19888526.170000006</v>
      </c>
    </row>
    <row r="92" spans="2:7" x14ac:dyDescent="0.25">
      <c r="B92" s="16">
        <v>45527</v>
      </c>
      <c r="C92" s="3" t="s">
        <v>66</v>
      </c>
      <c r="D92" s="1" t="s">
        <v>29</v>
      </c>
      <c r="E92" s="2"/>
      <c r="F92" s="2">
        <v>1000</v>
      </c>
      <c r="G92" s="14">
        <f t="shared" si="1"/>
        <v>19889526.170000006</v>
      </c>
    </row>
    <row r="93" spans="2:7" x14ac:dyDescent="0.25">
      <c r="B93" s="16">
        <v>45527</v>
      </c>
      <c r="C93" s="3">
        <v>20235</v>
      </c>
      <c r="D93" s="1" t="s">
        <v>30</v>
      </c>
      <c r="E93" s="2"/>
      <c r="F93" s="2">
        <v>12000</v>
      </c>
      <c r="G93" s="14">
        <f t="shared" si="1"/>
        <v>19901526.170000006</v>
      </c>
    </row>
    <row r="94" spans="2:7" x14ac:dyDescent="0.25">
      <c r="B94" s="16">
        <v>45527</v>
      </c>
      <c r="C94" s="3" t="s">
        <v>37</v>
      </c>
      <c r="D94" s="1" t="s">
        <v>38</v>
      </c>
      <c r="E94" s="2">
        <v>587.5</v>
      </c>
      <c r="F94" s="2"/>
      <c r="G94" s="14">
        <f t="shared" si="1"/>
        <v>19900938.670000006</v>
      </c>
    </row>
    <row r="95" spans="2:7" x14ac:dyDescent="0.25">
      <c r="B95" s="16">
        <v>45530</v>
      </c>
      <c r="C95" s="3">
        <v>30149</v>
      </c>
      <c r="D95" s="1" t="s">
        <v>27</v>
      </c>
      <c r="E95" s="2"/>
      <c r="F95" s="2">
        <v>11000</v>
      </c>
      <c r="G95" s="14">
        <f t="shared" si="1"/>
        <v>19911938.670000006</v>
      </c>
    </row>
    <row r="96" spans="2:7" x14ac:dyDescent="0.25">
      <c r="B96" s="16">
        <v>45530</v>
      </c>
      <c r="C96" s="26" t="s">
        <v>67</v>
      </c>
      <c r="D96" s="1" t="s">
        <v>29</v>
      </c>
      <c r="E96" s="2"/>
      <c r="F96" s="2">
        <v>9000</v>
      </c>
      <c r="G96" s="14">
        <f t="shared" si="1"/>
        <v>19920938.670000006</v>
      </c>
    </row>
    <row r="97" spans="2:7" x14ac:dyDescent="0.25">
      <c r="B97" s="16">
        <v>45530</v>
      </c>
      <c r="C97" s="3">
        <v>20209</v>
      </c>
      <c r="D97" s="1" t="s">
        <v>30</v>
      </c>
      <c r="E97" s="27"/>
      <c r="F97" s="2">
        <v>4000</v>
      </c>
      <c r="G97" s="14">
        <f t="shared" si="1"/>
        <v>19924938.670000006</v>
      </c>
    </row>
    <row r="98" spans="2:7" x14ac:dyDescent="0.25">
      <c r="B98" s="16">
        <v>45530</v>
      </c>
      <c r="C98" s="3" t="s">
        <v>37</v>
      </c>
      <c r="D98" s="1" t="s">
        <v>38</v>
      </c>
      <c r="E98" s="27">
        <v>2600</v>
      </c>
      <c r="F98" s="27"/>
      <c r="G98" s="14">
        <f t="shared" si="1"/>
        <v>19922338.670000006</v>
      </c>
    </row>
    <row r="99" spans="2:7" x14ac:dyDescent="0.25">
      <c r="B99" s="16">
        <v>45531</v>
      </c>
      <c r="C99" s="3" t="s">
        <v>37</v>
      </c>
      <c r="D99" s="1" t="s">
        <v>26</v>
      </c>
      <c r="E99" s="27"/>
      <c r="F99" s="27">
        <v>25000</v>
      </c>
      <c r="G99" s="14">
        <f t="shared" si="1"/>
        <v>19947338.670000006</v>
      </c>
    </row>
    <row r="100" spans="2:7" x14ac:dyDescent="0.25">
      <c r="B100" s="16">
        <v>45531</v>
      </c>
      <c r="C100" s="3">
        <v>30060</v>
      </c>
      <c r="D100" s="1" t="s">
        <v>27</v>
      </c>
      <c r="E100" s="2"/>
      <c r="F100" s="2">
        <v>3000</v>
      </c>
      <c r="G100" s="14">
        <f t="shared" si="1"/>
        <v>19950338.670000006</v>
      </c>
    </row>
    <row r="101" spans="2:7" x14ac:dyDescent="0.25">
      <c r="B101" s="16">
        <v>45531</v>
      </c>
      <c r="C101" s="3">
        <v>1146470</v>
      </c>
      <c r="D101" s="1" t="s">
        <v>46</v>
      </c>
      <c r="E101" s="2"/>
      <c r="F101" s="2">
        <v>54600</v>
      </c>
      <c r="G101" s="14">
        <f t="shared" si="1"/>
        <v>20004938.670000006</v>
      </c>
    </row>
    <row r="102" spans="2:7" x14ac:dyDescent="0.25">
      <c r="B102" s="16">
        <v>45531</v>
      </c>
      <c r="C102" s="3" t="s">
        <v>69</v>
      </c>
      <c r="D102" s="1" t="s">
        <v>29</v>
      </c>
      <c r="E102" s="2"/>
      <c r="F102" s="2">
        <v>43000</v>
      </c>
      <c r="G102" s="14">
        <f t="shared" si="1"/>
        <v>20047938.670000006</v>
      </c>
    </row>
    <row r="103" spans="2:7" x14ac:dyDescent="0.25">
      <c r="B103" s="16">
        <v>45531</v>
      </c>
      <c r="C103" s="3">
        <v>20209</v>
      </c>
      <c r="D103" s="1" t="s">
        <v>30</v>
      </c>
      <c r="E103" s="2"/>
      <c r="F103" s="2">
        <v>6000</v>
      </c>
      <c r="G103" s="14">
        <f t="shared" si="1"/>
        <v>20053938.670000006</v>
      </c>
    </row>
    <row r="104" spans="2:7" x14ac:dyDescent="0.25">
      <c r="B104" s="16">
        <v>45531</v>
      </c>
      <c r="C104" s="3" t="s">
        <v>37</v>
      </c>
      <c r="D104" s="1" t="s">
        <v>38</v>
      </c>
      <c r="E104" s="2">
        <v>25</v>
      </c>
      <c r="F104" s="2"/>
      <c r="G104" s="14">
        <f t="shared" si="1"/>
        <v>20053913.670000006</v>
      </c>
    </row>
    <row r="105" spans="2:7" x14ac:dyDescent="0.25">
      <c r="B105" s="16">
        <v>45532</v>
      </c>
      <c r="C105" s="3" t="s">
        <v>37</v>
      </c>
      <c r="D105" s="1" t="s">
        <v>26</v>
      </c>
      <c r="E105" s="2"/>
      <c r="F105" s="2">
        <v>100000</v>
      </c>
      <c r="G105" s="14">
        <f t="shared" si="1"/>
        <v>20153913.670000006</v>
      </c>
    </row>
    <row r="106" spans="2:7" x14ac:dyDescent="0.25">
      <c r="B106" s="16">
        <v>45532</v>
      </c>
      <c r="C106" s="3">
        <v>20096</v>
      </c>
      <c r="D106" s="1" t="s">
        <v>27</v>
      </c>
      <c r="E106" s="2"/>
      <c r="F106" s="2">
        <v>15000</v>
      </c>
      <c r="G106" s="14">
        <f t="shared" si="1"/>
        <v>20168913.670000006</v>
      </c>
    </row>
    <row r="107" spans="2:7" x14ac:dyDescent="0.25">
      <c r="B107" s="16">
        <v>45532</v>
      </c>
      <c r="C107" s="3" t="s">
        <v>70</v>
      </c>
      <c r="D107" s="1" t="s">
        <v>29</v>
      </c>
      <c r="E107" s="2"/>
      <c r="F107" s="2">
        <v>4000</v>
      </c>
      <c r="G107" s="14">
        <f t="shared" si="1"/>
        <v>20172913.670000006</v>
      </c>
    </row>
    <row r="108" spans="2:7" x14ac:dyDescent="0.25">
      <c r="B108" s="16">
        <v>45532</v>
      </c>
      <c r="C108" s="3">
        <v>10294</v>
      </c>
      <c r="D108" s="1" t="s">
        <v>30</v>
      </c>
      <c r="E108" s="2"/>
      <c r="F108" s="2">
        <v>2000</v>
      </c>
      <c r="G108" s="14">
        <f t="shared" si="1"/>
        <v>20174913.670000006</v>
      </c>
    </row>
    <row r="109" spans="2:7" x14ac:dyDescent="0.25">
      <c r="B109" s="16">
        <v>45532</v>
      </c>
      <c r="C109" s="3" t="s">
        <v>37</v>
      </c>
      <c r="D109" s="1" t="s">
        <v>38</v>
      </c>
      <c r="E109" s="2">
        <v>225</v>
      </c>
      <c r="F109" s="2"/>
      <c r="G109" s="14">
        <f t="shared" si="1"/>
        <v>20174688.670000006</v>
      </c>
    </row>
    <row r="110" spans="2:7" x14ac:dyDescent="0.25">
      <c r="B110" s="16">
        <v>45533</v>
      </c>
      <c r="C110" s="3" t="s">
        <v>25</v>
      </c>
      <c r="D110" s="1" t="s">
        <v>26</v>
      </c>
      <c r="E110" s="2"/>
      <c r="F110" s="2">
        <v>98729.09</v>
      </c>
      <c r="G110" s="14">
        <f t="shared" si="1"/>
        <v>20273417.760000005</v>
      </c>
    </row>
    <row r="111" spans="2:7" x14ac:dyDescent="0.25">
      <c r="B111" s="16">
        <v>45533</v>
      </c>
      <c r="C111" s="3">
        <v>20073</v>
      </c>
      <c r="D111" s="1" t="s">
        <v>27</v>
      </c>
      <c r="E111" s="2"/>
      <c r="F111" s="2">
        <v>22000</v>
      </c>
      <c r="G111" s="14">
        <f t="shared" si="1"/>
        <v>20295417.760000005</v>
      </c>
    </row>
    <row r="112" spans="2:7" x14ac:dyDescent="0.25">
      <c r="B112" s="16">
        <v>45533</v>
      </c>
      <c r="C112" s="3" t="s">
        <v>71</v>
      </c>
      <c r="D112" s="1" t="s">
        <v>29</v>
      </c>
      <c r="E112" s="2"/>
      <c r="F112" s="2">
        <v>8000</v>
      </c>
      <c r="G112" s="14">
        <f t="shared" si="1"/>
        <v>20303417.760000005</v>
      </c>
    </row>
    <row r="113" spans="2:7" x14ac:dyDescent="0.25">
      <c r="B113" s="16">
        <v>45533</v>
      </c>
      <c r="C113" s="3">
        <v>10286</v>
      </c>
      <c r="D113" s="1" t="s">
        <v>30</v>
      </c>
      <c r="E113" s="2"/>
      <c r="F113" s="2">
        <v>1000</v>
      </c>
      <c r="G113" s="14">
        <f t="shared" si="1"/>
        <v>20304417.760000005</v>
      </c>
    </row>
    <row r="114" spans="2:7" x14ac:dyDescent="0.25">
      <c r="B114" s="16">
        <v>45533</v>
      </c>
      <c r="C114" s="3" t="s">
        <v>37</v>
      </c>
      <c r="D114" s="1" t="s">
        <v>38</v>
      </c>
      <c r="E114" s="2">
        <v>1075</v>
      </c>
      <c r="F114" s="2"/>
      <c r="G114" s="14">
        <f t="shared" si="1"/>
        <v>20303342.760000005</v>
      </c>
    </row>
    <row r="115" spans="2:7" x14ac:dyDescent="0.25">
      <c r="B115" s="16">
        <v>45534</v>
      </c>
      <c r="C115" s="3" t="s">
        <v>37</v>
      </c>
      <c r="D115" s="1" t="s">
        <v>26</v>
      </c>
      <c r="E115" s="2"/>
      <c r="F115" s="2">
        <v>17800</v>
      </c>
      <c r="G115" s="14">
        <f t="shared" si="1"/>
        <v>20321142.760000005</v>
      </c>
    </row>
    <row r="116" spans="2:7" x14ac:dyDescent="0.25">
      <c r="B116" s="16">
        <v>45534</v>
      </c>
      <c r="C116" s="3">
        <v>20138</v>
      </c>
      <c r="D116" s="1" t="s">
        <v>27</v>
      </c>
      <c r="E116" s="2"/>
      <c r="F116" s="2">
        <v>8000</v>
      </c>
      <c r="G116" s="14">
        <f t="shared" si="1"/>
        <v>20329142.760000005</v>
      </c>
    </row>
    <row r="117" spans="2:7" x14ac:dyDescent="0.25">
      <c r="B117" s="16">
        <v>45534</v>
      </c>
      <c r="C117" s="3" t="s">
        <v>72</v>
      </c>
      <c r="D117" s="1" t="s">
        <v>29</v>
      </c>
      <c r="E117" s="2"/>
      <c r="F117" s="2">
        <v>9000</v>
      </c>
      <c r="G117" s="14">
        <f t="shared" si="1"/>
        <v>20338142.760000005</v>
      </c>
    </row>
    <row r="118" spans="2:7" x14ac:dyDescent="0.25">
      <c r="B118" s="16">
        <v>45534</v>
      </c>
      <c r="C118" s="3">
        <v>20155</v>
      </c>
      <c r="D118" s="1" t="s">
        <v>30</v>
      </c>
      <c r="E118" s="2"/>
      <c r="F118" s="2">
        <v>12000</v>
      </c>
      <c r="G118" s="14">
        <f t="shared" si="1"/>
        <v>20350142.760000005</v>
      </c>
    </row>
    <row r="119" spans="2:7" x14ac:dyDescent="0.25">
      <c r="B119" s="16">
        <v>45534</v>
      </c>
      <c r="C119" s="3" t="s">
        <v>73</v>
      </c>
      <c r="D119" s="1" t="s">
        <v>74</v>
      </c>
      <c r="E119" s="2">
        <v>190970</v>
      </c>
      <c r="F119" s="2"/>
      <c r="G119" s="14">
        <f t="shared" si="1"/>
        <v>20159172.760000005</v>
      </c>
    </row>
    <row r="120" spans="2:7" x14ac:dyDescent="0.25">
      <c r="B120" s="16">
        <v>45534</v>
      </c>
      <c r="C120" s="3" t="s">
        <v>37</v>
      </c>
      <c r="D120" s="1" t="s">
        <v>38</v>
      </c>
      <c r="E120" s="2">
        <v>100</v>
      </c>
      <c r="F120" s="2"/>
      <c r="G120" s="14">
        <f t="shared" si="1"/>
        <v>20159072.760000005</v>
      </c>
    </row>
    <row r="121" spans="2:7" ht="15" customHeight="1" thickBot="1" x14ac:dyDescent="0.3">
      <c r="B121" s="69" t="s">
        <v>24</v>
      </c>
      <c r="C121" s="70"/>
      <c r="D121" s="70"/>
      <c r="E121" s="70"/>
      <c r="F121" s="71"/>
      <c r="G121" s="59">
        <v>20159072.760000002</v>
      </c>
    </row>
    <row r="122" spans="2:7" s="34" customFormat="1" ht="15" customHeight="1" x14ac:dyDescent="0.25">
      <c r="B122" s="60"/>
      <c r="C122" s="60"/>
      <c r="D122" s="60"/>
      <c r="E122" s="60"/>
      <c r="F122" s="60"/>
      <c r="G122" s="61"/>
    </row>
    <row r="124" spans="2:7" ht="15.75" thickBot="1" x14ac:dyDescent="0.3">
      <c r="B124" s="66"/>
      <c r="C124" s="66"/>
      <c r="F124" s="66"/>
      <c r="G124" s="66"/>
    </row>
    <row r="125" spans="2:7" x14ac:dyDescent="0.25">
      <c r="B125" s="68" t="s">
        <v>15</v>
      </c>
      <c r="C125" s="68"/>
      <c r="F125" s="68" t="s">
        <v>9</v>
      </c>
      <c r="G125" s="68"/>
    </row>
    <row r="126" spans="2:7" x14ac:dyDescent="0.25">
      <c r="B126" s="67" t="s">
        <v>16</v>
      </c>
      <c r="C126" s="67"/>
      <c r="D126" s="15" t="s">
        <v>76</v>
      </c>
      <c r="E126" s="15"/>
      <c r="F126" s="67" t="s">
        <v>10</v>
      </c>
      <c r="G126" s="67"/>
    </row>
    <row r="127" spans="2:7" x14ac:dyDescent="0.25">
      <c r="D127" s="68" t="s">
        <v>11</v>
      </c>
      <c r="E127" s="68"/>
    </row>
    <row r="128" spans="2:7" x14ac:dyDescent="0.25">
      <c r="D128" s="67" t="s">
        <v>12</v>
      </c>
      <c r="E128" s="67"/>
    </row>
  </sheetData>
  <mergeCells count="11">
    <mergeCell ref="D128:E128"/>
    <mergeCell ref="B125:C125"/>
    <mergeCell ref="F125:G125"/>
    <mergeCell ref="B126:C126"/>
    <mergeCell ref="F126:G126"/>
    <mergeCell ref="D127:E127"/>
    <mergeCell ref="A6:G6"/>
    <mergeCell ref="A7:G7"/>
    <mergeCell ref="B121:F121"/>
    <mergeCell ref="B124:C124"/>
    <mergeCell ref="F124:G124"/>
  </mergeCells>
  <pageMargins left="0.7" right="0.7" top="0.75" bottom="0.75" header="0.3" footer="0.3"/>
  <pageSetup scale="71" orientation="portrait" r:id="rId1"/>
  <rowBreaks count="1" manualBreakCount="1">
    <brk id="63" max="7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ESPECIAL</vt:lpstr>
      <vt:lpstr>COLECTORA (USD)</vt:lpstr>
      <vt:lpstr>colectora</vt:lpstr>
      <vt:lpstr>colectora!Área_de_impresión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Angela Placido</cp:lastModifiedBy>
  <cp:lastPrinted>2024-09-05T13:35:50Z</cp:lastPrinted>
  <dcterms:created xsi:type="dcterms:W3CDTF">2023-03-31T14:42:22Z</dcterms:created>
  <dcterms:modified xsi:type="dcterms:W3CDTF">2024-09-16T17:13:51Z</dcterms:modified>
</cp:coreProperties>
</file>