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ún Dpto. Análisis Financiero\Indices de Solvencia y Liquidez 2024\"/>
    </mc:Choice>
  </mc:AlternateContent>
  <xr:revisionPtr revIDLastSave="0" documentId="13_ncr:1_{AB58CE44-11FB-4997-90F6-0EA1F6790245}" xr6:coauthVersionLast="36" xr6:coauthVersionMax="47" xr10:uidLastSave="{00000000-0000-0000-0000-000000000000}"/>
  <bookViews>
    <workbookView xWindow="0" yWindow="0" windowWidth="19200" windowHeight="6670" xr2:uid="{00000000-000D-0000-FFFF-FFFF00000000}"/>
  </bookViews>
  <sheets>
    <sheet name="Al 31 de diciembre 2024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6" i="1" l="1"/>
  <c r="F56" i="1"/>
  <c r="C56" i="1"/>
  <c r="B56" i="1"/>
  <c r="E56" i="1" s="1"/>
  <c r="I56" i="1" l="1"/>
  <c r="D21" i="1"/>
  <c r="D20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E21" i="1"/>
  <c r="E20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I20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D19" i="1"/>
  <c r="E19" i="1"/>
  <c r="H19" i="1"/>
  <c r="I19" i="1"/>
  <c r="I54" i="1" l="1"/>
  <c r="I53" i="1"/>
  <c r="E53" i="1"/>
  <c r="E54" i="1"/>
  <c r="H54" i="1"/>
  <c r="H53" i="1"/>
  <c r="H56" i="1" s="1"/>
  <c r="D53" i="1"/>
  <c r="D54" i="1"/>
  <c r="D56" i="1" s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<sst xmlns="http://schemas.openxmlformats.org/spreadsheetml/2006/main" count="60" uniqueCount="53">
  <si>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</si>
  <si>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</si>
  <si>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</si>
  <si>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</si>
  <si>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</si>
  <si>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</si>
  <si>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</si>
  <si>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</si>
  <si>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</si>
  <si>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</si>
  <si>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</si>
  <si>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</si>
  <si>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</si>
  <si>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</si>
  <si>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</si>
  <si>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</si>
  <si>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</si>
  <si>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</si>
  <si>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</si>
  <si>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</si>
  <si>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</si>
  <si>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</si>
  <si>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</si>
  <si>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</si>
  <si>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</si>
  <si>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</si>
  <si>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</si>
  <si>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</si>
  <si>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</si>
  <si>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</si>
  <si>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</si>
  <si>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</si>
  <si>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</si>
  <si>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Hylseg 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</si>
  <si>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</si>
  <si>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</si>
  <si>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</si>
  <si>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</si>
  <si>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</si>
  <si>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La Colonial, Compañía de Seguros, S. A.</t>
  </si>
  <si>
    <t>Seguros APS, S. A.</t>
  </si>
  <si>
    <t>Seguros Yunén, S.A.</t>
  </si>
  <si>
    <t>Compañías</t>
  </si>
  <si>
    <t>One Alliance Seguros, S. A.</t>
  </si>
  <si>
    <t>Reaseguradora Santo Domingo, S. A.</t>
  </si>
  <si>
    <t>REHSA, Compañía de Seguros y Reaseguros, S. A.</t>
  </si>
  <si>
    <t>MAPFRE BHD, Compañía de Seguros, S. A.</t>
  </si>
  <si>
    <t>Patria, Compañía de Seguros, S. A.</t>
  </si>
  <si>
    <t>Período con cierre al 31 de diciembre de 2024 (Preliminar)</t>
  </si>
  <si>
    <t>N/R</t>
  </si>
  <si>
    <t>Dominicana Compañía de Seguros, S. A.</t>
  </si>
  <si>
    <t>Cuna Mutual Insurance Society Dominicana, S. A. (TRUSTAGE)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</si>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</sst>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36"/>
      <color theme="1"/>
      <name val="Kanit"/>
    </font>
    <font>
      <sz val="36"/>
      <color theme="1"/>
      <name val="Kanit"/>
    </font>
    <font>
      <b/>
      <sz val="36"/>
      <color theme="0"/>
      <name val="Kanit"/>
    </font>
    <font>
      <sz val="20"/>
      <color theme="1"/>
      <name val="Kani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7EA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/>
    </xf>
    <xf numFmtId="43" fontId="7" fillId="4" borderId="1" xfId="1" applyFont="1" applyFill="1" applyBorder="1" applyAlignment="1">
      <alignment horizontal="center" vertical="center"/>
    </xf>
    <xf numFmtId="43" fontId="7" fillId="4" borderId="4" xfId="1" applyFont="1" applyFill="1" applyBorder="1"/>
    <xf numFmtId="43" fontId="7" fillId="4" borderId="5" xfId="1" applyFont="1" applyFill="1" applyBorder="1"/>
    <xf numFmtId="3" fontId="7" fillId="4" borderId="0" xfId="1" applyNumberFormat="1" applyFont="1" applyFill="1" applyBorder="1"/>
    <xf numFmtId="0" fontId="7" fillId="0" borderId="0" xfId="0" applyFont="1"/>
    <xf numFmtId="3" fontId="7" fillId="0" borderId="0" xfId="1" applyNumberFormat="1" applyFont="1" applyBorder="1"/>
    <xf numFmtId="43" fontId="7" fillId="0" borderId="0" xfId="1" applyFont="1" applyBorder="1" applyAlignment="1">
      <alignment horizontal="center" vertical="center"/>
    </xf>
    <xf numFmtId="43" fontId="7" fillId="0" borderId="0" xfId="1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Border="1"/>
    <xf numFmtId="43" fontId="7" fillId="4" borderId="0" xfId="1" applyFont="1" applyFill="1" applyBorder="1" applyAlignment="1">
      <alignment horizontal="center" vertical="center"/>
    </xf>
    <xf numFmtId="3" fontId="7" fillId="4" borderId="0" xfId="1" applyNumberFormat="1" applyFont="1" applyFill="1" applyBorder="1" applyAlignment="1">
      <alignment horizontal="center"/>
    </xf>
    <xf numFmtId="43" fontId="7" fillId="4" borderId="0" xfId="1" applyFont="1" applyFill="1" applyBorder="1"/>
    <xf numFmtId="0" fontId="2" fillId="0" borderId="0" xfId="0" applyFont="1" applyBorder="1"/>
    <xf numFmtId="0" fontId="7" fillId="4" borderId="13" xfId="0" applyFont="1" applyFill="1" applyBorder="1"/>
    <xf numFmtId="3" fontId="7" fillId="4" borderId="3" xfId="1" applyNumberFormat="1" applyFont="1" applyFill="1" applyBorder="1" applyAlignment="1">
      <alignment horizontal="center"/>
    </xf>
    <xf numFmtId="43" fontId="7" fillId="4" borderId="3" xfId="1" applyFont="1" applyFill="1" applyBorder="1" applyAlignment="1">
      <alignment horizontal="center" vertical="center"/>
    </xf>
    <xf numFmtId="0" fontId="7" fillId="4" borderId="14" xfId="0" applyFont="1" applyFill="1" applyBorder="1"/>
    <xf numFmtId="3" fontId="7" fillId="4" borderId="15" xfId="1" applyNumberFormat="1" applyFont="1" applyFill="1" applyBorder="1" applyAlignment="1">
      <alignment horizontal="center"/>
    </xf>
    <xf numFmtId="43" fontId="7" fillId="4" borderId="15" xfId="1" applyFont="1" applyFill="1" applyBorder="1" applyAlignment="1">
      <alignment horizontal="center" vertical="center"/>
    </xf>
    <xf numFmtId="43" fontId="7" fillId="4" borderId="16" xfId="1" applyFont="1" applyFill="1" applyBorder="1"/>
    <xf numFmtId="0" fontId="8" fillId="5" borderId="17" xfId="0" applyFont="1" applyFill="1" applyBorder="1" applyAlignment="1">
      <alignment horizontal="center" wrapText="1"/>
    </xf>
    <xf numFmtId="164" fontId="8" fillId="5" borderId="18" xfId="1" applyNumberFormat="1" applyFont="1" applyFill="1" applyBorder="1" applyAlignment="1">
      <alignment horizontal="right" vertical="center" wrapText="1"/>
    </xf>
    <xf numFmtId="43" fontId="8" fillId="5" borderId="18" xfId="1" applyFont="1" applyFill="1" applyBorder="1" applyAlignment="1">
      <alignment horizontal="right" vertical="center" wrapText="1"/>
    </xf>
    <xf numFmtId="2" fontId="8" fillId="5" borderId="19" xfId="0" applyNumberFormat="1" applyFont="1" applyFill="1" applyBorder="1" applyAlignment="1">
      <alignment horizontal="right" wrapText="1"/>
    </xf>
    <xf numFmtId="0" fontId="7" fillId="4" borderId="20" xfId="0" applyFont="1" applyFill="1" applyBorder="1"/>
    <xf numFmtId="3" fontId="7" fillId="4" borderId="5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https://mail.google.com/mail/u/0?ui=2&amp;ik=694e0a5cc9&amp;attid=0.0.7&amp;permmsgid=msg-a:r-5520727220881540687&amp;th=197accce9abd38f5&amp;view=fimg&amp;fur=ip&amp;permmsgid=msg-a:r-5520727220881540687&amp;sz=s0-l75-ft&amp;attbid=ANGjdJ_i528cQt0LSipTt8pjiqqZo56JbSmg5xm4qlHR7zLrl3CVZdUDMHdUkXlm11g6yEPHCX6WeJT2y5L4ZMqIFIbYnsvkaf6rx__xFLrTq_HoKJwFZen4k1PQlwI&amp;disp=emb&amp;realattid=ii_197acc9feaf06&amp;zw">
          <a:extLst>
            <a:ext uri="{FF2B5EF4-FFF2-40B4-BE49-F238E27FC236}">
              <a16:creationId xmlns:a16="http://schemas.microsoft.com/office/drawing/2014/main" id="{F776D5FB-E1B2-4653-A429-DFF5EEC56A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2038350</xdr:colOff>
      <xdr:row>0</xdr:row>
      <xdr:rowOff>438150</xdr:rowOff>
    </xdr:from>
    <xdr:to>
      <xdr:col>5</xdr:col>
      <xdr:colOff>750888</xdr:colOff>
      <xdr:row>8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0BD2F-1DEC-475E-8A9F-59E12502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0" y="438150"/>
          <a:ext cx="11887200" cy="4724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view="pageBreakPreview" zoomScale="25" zoomScaleNormal="40" zoomScaleSheetLayoutView="25" workbookViewId="0">
      <selection activeCell="X52" sqref="X52"/>
    </sheetView>
  </sheetViews>
  <sheetFormatPr baseColWidth="10" defaultColWidth="9.08984375" defaultRowHeight="26" x14ac:dyDescent="0.6"/>
  <cols>
    <col min="1" max="1" width="188.08984375" style="1" customWidth="1"/>
    <col min="2" max="2" width="63.36328125" style="1" customWidth="1"/>
    <col min="3" max="3" width="58.90625" style="1" customWidth="1"/>
    <col min="4" max="4" width="66.453125" style="1" customWidth="1"/>
    <col min="5" max="5" width="66.90625" style="1" bestFit="1" customWidth="1"/>
    <col min="6" max="6" width="61.6328125" style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24"/>
      <c r="B9" s="24"/>
      <c r="C9" s="24"/>
      <c r="D9" s="24"/>
      <c r="E9" s="24"/>
      <c r="F9" s="24"/>
      <c r="G9" s="24"/>
      <c r="H9" s="24"/>
      <c r="I9" s="24"/>
    </row>
    <row r="10" spans="1:9" s="3" customFormat="1" ht="64" x14ac:dyDescent="2.15">
      <c r="A10" s="25" t="s">
        <v>20</v>
      </c>
      <c r="B10" s="25"/>
      <c r="C10" s="25"/>
      <c r="D10" s="25"/>
      <c r="E10" s="25"/>
      <c r="F10" s="25"/>
      <c r="G10" s="25"/>
      <c r="H10" s="25"/>
      <c r="I10" s="25"/>
    </row>
    <row r="11" spans="1:9" s="3" customFormat="1" ht="64" x14ac:dyDescent="2.15">
      <c r="A11" s="25" t="s">
        <v>23</v>
      </c>
      <c r="B11" s="25"/>
      <c r="C11" s="25"/>
      <c r="D11" s="25"/>
      <c r="E11" s="25"/>
      <c r="F11" s="25"/>
      <c r="G11" s="25"/>
      <c r="H11" s="25"/>
      <c r="I11" s="25"/>
    </row>
    <row r="12" spans="1:9" s="3" customFormat="1" ht="64" x14ac:dyDescent="2.15">
      <c r="A12" s="25"/>
      <c r="B12" s="25"/>
      <c r="C12" s="25"/>
      <c r="D12" s="25"/>
      <c r="E12" s="25"/>
      <c r="F12" s="25"/>
      <c r="G12" s="25"/>
      <c r="H12" s="25"/>
      <c r="I12" s="25"/>
    </row>
    <row r="13" spans="1:9" s="3" customFormat="1" ht="64" x14ac:dyDescent="2.15">
      <c r="A13" s="25" t="s">
        <v>48</v>
      </c>
      <c r="B13" s="25"/>
      <c r="C13" s="25"/>
      <c r="D13" s="25"/>
      <c r="E13" s="25"/>
      <c r="F13" s="25"/>
      <c r="G13" s="25"/>
      <c r="H13" s="25"/>
      <c r="I13" s="25"/>
    </row>
    <row r="14" spans="1:9" s="3" customFormat="1" ht="64" x14ac:dyDescent="2.15">
      <c r="A14" s="29" t="s">
        <v>21</v>
      </c>
      <c r="B14" s="29"/>
      <c r="C14" s="29"/>
      <c r="D14" s="29"/>
      <c r="E14" s="29"/>
      <c r="F14" s="29"/>
      <c r="G14" s="29"/>
      <c r="H14" s="29"/>
      <c r="I14" s="29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64.5" thickBot="1" x14ac:dyDescent="2.2000000000000002">
      <c r="A16" s="4"/>
      <c r="B16" s="26" t="s">
        <v>1</v>
      </c>
      <c r="C16" s="27"/>
      <c r="D16" s="27"/>
      <c r="E16" s="28"/>
      <c r="F16" s="26" t="s">
        <v>2</v>
      </c>
      <c r="G16" s="27"/>
      <c r="H16" s="27"/>
      <c r="I16" s="28"/>
    </row>
    <row r="17" spans="1:9" s="2" customFormat="1" ht="192.5" thickBot="1" x14ac:dyDescent="0.4">
      <c r="A17" s="11" t="s">
        <v>42</v>
      </c>
      <c r="B17" s="12" t="s">
        <v>24</v>
      </c>
      <c r="C17" s="12" t="s">
        <v>25</v>
      </c>
      <c r="D17" s="12" t="s">
        <v>0</v>
      </c>
      <c r="E17" s="12" t="s">
        <v>26</v>
      </c>
      <c r="F17" s="12" t="s">
        <v>27</v>
      </c>
      <c r="G17" s="12" t="s">
        <v>28</v>
      </c>
      <c r="H17" s="12" t="s">
        <v>3</v>
      </c>
      <c r="I17" s="13" t="s">
        <v>29</v>
      </c>
    </row>
    <row r="18" spans="1:9" ht="46.5" hidden="1" thickBot="1" x14ac:dyDescent="1.05">
      <c r="A18" s="7"/>
      <c r="B18" s="8"/>
      <c r="C18" s="9"/>
      <c r="D18" s="9"/>
      <c r="E18" s="10"/>
      <c r="F18" s="8"/>
      <c r="G18" s="9"/>
      <c r="H18" s="9"/>
      <c r="I18" s="10"/>
    </row>
    <row r="19" spans="1:9" ht="64" x14ac:dyDescent="2.15">
      <c r="A19" s="35" t="s">
        <v>37</v>
      </c>
      <c r="B19" s="36">
        <v>338987434.55000001</v>
      </c>
      <c r="C19" s="36">
        <v>118835608.54000001</v>
      </c>
      <c r="D19" s="36">
        <f>B19-C19</f>
        <v>220151826.00999999</v>
      </c>
      <c r="E19" s="37">
        <f>B19/C19</f>
        <v>2.8525745667881779</v>
      </c>
      <c r="F19" s="36">
        <v>1260337730</v>
      </c>
      <c r="G19" s="36">
        <v>712439594.81000006</v>
      </c>
      <c r="H19" s="36">
        <f>F19-G19</f>
        <v>547898135.18999994</v>
      </c>
      <c r="I19" s="16">
        <f>F19/G19</f>
        <v>1.7690450378970282</v>
      </c>
    </row>
    <row r="20" spans="1:9" ht="64" x14ac:dyDescent="2.15">
      <c r="A20" s="46" t="s">
        <v>4</v>
      </c>
      <c r="B20" s="14">
        <v>370112630.12</v>
      </c>
      <c r="C20" s="14">
        <v>62982651</v>
      </c>
      <c r="D20" s="14">
        <f t="shared" ref="D20:D54" si="0">B20-C20</f>
        <v>307129979.12</v>
      </c>
      <c r="E20" s="15">
        <f t="shared" ref="E20:E51" si="1">B20/C20</f>
        <v>5.8764219073598536</v>
      </c>
      <c r="F20" s="14">
        <v>240494105.76999998</v>
      </c>
      <c r="G20" s="14">
        <v>146702832.59999999</v>
      </c>
      <c r="H20" s="14">
        <f t="shared" ref="H20:H51" si="2">F20-G20</f>
        <v>93791273.169999987</v>
      </c>
      <c r="I20" s="17">
        <f t="shared" ref="I20:I51" si="3">F20/G20</f>
        <v>1.6393283040807489</v>
      </c>
    </row>
    <row r="21" spans="1:9" s="5" customFormat="1" ht="64" x14ac:dyDescent="2.15">
      <c r="A21" s="46" t="s">
        <v>30</v>
      </c>
      <c r="B21" s="14">
        <v>197845741</v>
      </c>
      <c r="C21" s="14">
        <v>229087768</v>
      </c>
      <c r="D21" s="14">
        <f t="shared" si="0"/>
        <v>-31242027</v>
      </c>
      <c r="E21" s="15">
        <f t="shared" si="1"/>
        <v>0.86362420275533869</v>
      </c>
      <c r="F21" s="14">
        <v>311417536</v>
      </c>
      <c r="G21" s="14">
        <v>179179162.91</v>
      </c>
      <c r="H21" s="14">
        <f t="shared" si="2"/>
        <v>132238373.09</v>
      </c>
      <c r="I21" s="17">
        <f t="shared" si="3"/>
        <v>1.7380231659884586</v>
      </c>
    </row>
    <row r="22" spans="1:9" ht="64" x14ac:dyDescent="2.15">
      <c r="A22" s="46" t="s">
        <v>5</v>
      </c>
      <c r="B22" s="14" t="s">
        <v>49</v>
      </c>
      <c r="C22" s="14" t="s">
        <v>49</v>
      </c>
      <c r="D22" s="14" t="s">
        <v>49</v>
      </c>
      <c r="E22" s="14" t="s">
        <v>49</v>
      </c>
      <c r="F22" s="14" t="s">
        <v>49</v>
      </c>
      <c r="G22" s="14" t="s">
        <v>49</v>
      </c>
      <c r="H22" s="14" t="s">
        <v>49</v>
      </c>
      <c r="I22" s="47" t="s">
        <v>49</v>
      </c>
    </row>
    <row r="23" spans="1:9" ht="64" x14ac:dyDescent="2.15">
      <c r="A23" s="46" t="s">
        <v>36</v>
      </c>
      <c r="B23" s="14">
        <v>124481318</v>
      </c>
      <c r="C23" s="14">
        <v>116628012</v>
      </c>
      <c r="D23" s="14">
        <f t="shared" si="0"/>
        <v>7853306</v>
      </c>
      <c r="E23" s="15">
        <f t="shared" si="1"/>
        <v>1.067336361696708</v>
      </c>
      <c r="F23" s="14">
        <v>319401588</v>
      </c>
      <c r="G23" s="14">
        <v>49961740</v>
      </c>
      <c r="H23" s="14">
        <f t="shared" si="2"/>
        <v>269439848</v>
      </c>
      <c r="I23" s="17">
        <f t="shared" si="3"/>
        <v>6.3929236251579713</v>
      </c>
    </row>
    <row r="24" spans="1:9" s="5" customFormat="1" ht="64" x14ac:dyDescent="2.15">
      <c r="A24" s="46" t="s">
        <v>6</v>
      </c>
      <c r="B24" s="14">
        <v>346010542</v>
      </c>
      <c r="C24" s="14">
        <v>66395513.600000001</v>
      </c>
      <c r="D24" s="14">
        <f t="shared" si="0"/>
        <v>279615028.39999998</v>
      </c>
      <c r="E24" s="15">
        <f t="shared" si="1"/>
        <v>5.2113542502968153</v>
      </c>
      <c r="F24" s="14">
        <v>486702201</v>
      </c>
      <c r="G24" s="14">
        <v>12255920</v>
      </c>
      <c r="H24" s="14">
        <f t="shared" si="2"/>
        <v>474446281</v>
      </c>
      <c r="I24" s="17">
        <f t="shared" si="3"/>
        <v>39.711600679508351</v>
      </c>
    </row>
    <row r="25" spans="1:9" ht="64" x14ac:dyDescent="2.15">
      <c r="A25" s="46" t="s">
        <v>38</v>
      </c>
      <c r="B25" s="14">
        <v>166658636.82999998</v>
      </c>
      <c r="C25" s="14">
        <v>16731644.877000002</v>
      </c>
      <c r="D25" s="14">
        <f t="shared" si="0"/>
        <v>149926991.95299998</v>
      </c>
      <c r="E25" s="15">
        <f t="shared" si="1"/>
        <v>9.9606845624063958</v>
      </c>
      <c r="F25" s="14">
        <v>62482690.07</v>
      </c>
      <c r="G25" s="14">
        <v>22514597.061999995</v>
      </c>
      <c r="H25" s="14">
        <f t="shared" si="2"/>
        <v>39968093.008000001</v>
      </c>
      <c r="I25" s="17">
        <f t="shared" si="3"/>
        <v>2.7752080082951127</v>
      </c>
    </row>
    <row r="26" spans="1:9" ht="64" x14ac:dyDescent="2.15">
      <c r="A26" s="46" t="s">
        <v>7</v>
      </c>
      <c r="B26" s="14">
        <v>830641187</v>
      </c>
      <c r="C26" s="14">
        <v>190398565</v>
      </c>
      <c r="D26" s="14">
        <f t="shared" si="0"/>
        <v>640242622</v>
      </c>
      <c r="E26" s="15">
        <f t="shared" si="1"/>
        <v>4.3626441564830074</v>
      </c>
      <c r="F26" s="14">
        <v>528655401</v>
      </c>
      <c r="G26" s="14">
        <v>165053633</v>
      </c>
      <c r="H26" s="14">
        <f t="shared" si="2"/>
        <v>363601768</v>
      </c>
      <c r="I26" s="17">
        <f t="shared" si="3"/>
        <v>3.202931019397798</v>
      </c>
    </row>
    <row r="27" spans="1:9" s="5" customFormat="1" ht="64" x14ac:dyDescent="2.15">
      <c r="A27" s="46" t="s">
        <v>34</v>
      </c>
      <c r="B27" s="14">
        <v>17373950.399999976</v>
      </c>
      <c r="C27" s="14">
        <v>68682298.290000007</v>
      </c>
      <c r="D27" s="14">
        <f t="shared" si="0"/>
        <v>-51308347.89000003</v>
      </c>
      <c r="E27" s="15">
        <f t="shared" si="1"/>
        <v>0.25296110981378711</v>
      </c>
      <c r="F27" s="14">
        <v>32419886.649999999</v>
      </c>
      <c r="G27" s="14">
        <v>54667974.759999998</v>
      </c>
      <c r="H27" s="14">
        <f t="shared" si="2"/>
        <v>-22248088.109999999</v>
      </c>
      <c r="I27" s="17">
        <f t="shared" si="3"/>
        <v>0.59303251661192502</v>
      </c>
    </row>
    <row r="28" spans="1:9" ht="64" x14ac:dyDescent="2.15">
      <c r="A28" s="46" t="s">
        <v>51</v>
      </c>
      <c r="B28" s="14">
        <v>1347573114</v>
      </c>
      <c r="C28" s="14">
        <v>96910976</v>
      </c>
      <c r="D28" s="14">
        <f t="shared" si="0"/>
        <v>1250662138</v>
      </c>
      <c r="E28" s="15">
        <f t="shared" si="1"/>
        <v>13.905268212343667</v>
      </c>
      <c r="F28" s="14">
        <v>1107858518</v>
      </c>
      <c r="G28" s="14">
        <v>12220974</v>
      </c>
      <c r="H28" s="14">
        <f t="shared" si="2"/>
        <v>1095637544</v>
      </c>
      <c r="I28" s="17">
        <f t="shared" si="3"/>
        <v>90.652227719329076</v>
      </c>
    </row>
    <row r="29" spans="1:9" ht="64" x14ac:dyDescent="2.15">
      <c r="A29" s="46" t="s">
        <v>50</v>
      </c>
      <c r="B29" s="14">
        <v>213758592.85000002</v>
      </c>
      <c r="C29" s="14">
        <v>211677744</v>
      </c>
      <c r="D29" s="14">
        <f t="shared" si="0"/>
        <v>2080848.8500000238</v>
      </c>
      <c r="E29" s="15">
        <f t="shared" si="1"/>
        <v>1.0098302675126773</v>
      </c>
      <c r="F29" s="14">
        <v>331135749.69999999</v>
      </c>
      <c r="G29" s="14">
        <v>162762731.73440003</v>
      </c>
      <c r="H29" s="14">
        <f t="shared" si="2"/>
        <v>168373017.96559995</v>
      </c>
      <c r="I29" s="17">
        <f t="shared" si="3"/>
        <v>2.0344691083236115</v>
      </c>
    </row>
    <row r="30" spans="1:9" s="5" customFormat="1" ht="64" x14ac:dyDescent="2.15">
      <c r="A30" s="46" t="s">
        <v>35</v>
      </c>
      <c r="B30" s="14">
        <v>78913330</v>
      </c>
      <c r="C30" s="14">
        <v>72119400</v>
      </c>
      <c r="D30" s="14">
        <f t="shared" si="0"/>
        <v>6793930</v>
      </c>
      <c r="E30" s="15">
        <f t="shared" si="1"/>
        <v>1.0942039173925462</v>
      </c>
      <c r="F30" s="14">
        <v>161416011.72</v>
      </c>
      <c r="G30" s="14">
        <v>46498692.020000003</v>
      </c>
      <c r="H30" s="14">
        <f t="shared" si="2"/>
        <v>114917319.69999999</v>
      </c>
      <c r="I30" s="17">
        <f t="shared" si="3"/>
        <v>3.4714097259030812</v>
      </c>
    </row>
    <row r="31" spans="1:9" s="5" customFormat="1" ht="64" x14ac:dyDescent="2.15">
      <c r="A31" s="46" t="s">
        <v>8</v>
      </c>
      <c r="B31" s="14">
        <v>722577539.45000005</v>
      </c>
      <c r="C31" s="14">
        <v>344019177.82999998</v>
      </c>
      <c r="D31" s="14">
        <f t="shared" si="0"/>
        <v>378558361.62000006</v>
      </c>
      <c r="E31" s="15">
        <f t="shared" si="1"/>
        <v>2.1003990068456821</v>
      </c>
      <c r="F31" s="14">
        <v>2988099064</v>
      </c>
      <c r="G31" s="14">
        <v>1512373308.7299995</v>
      </c>
      <c r="H31" s="14">
        <f t="shared" si="2"/>
        <v>1475725755.2700005</v>
      </c>
      <c r="I31" s="17">
        <f t="shared" si="3"/>
        <v>1.9757681828630171</v>
      </c>
    </row>
    <row r="32" spans="1:9" ht="64" x14ac:dyDescent="2.15">
      <c r="A32" s="46" t="s">
        <v>9</v>
      </c>
      <c r="B32" s="14">
        <v>6350887555.1100006</v>
      </c>
      <c r="C32" s="14">
        <v>4457809307.1099997</v>
      </c>
      <c r="D32" s="14">
        <f t="shared" si="0"/>
        <v>1893078248.000001</v>
      </c>
      <c r="E32" s="15">
        <f t="shared" si="1"/>
        <v>1.4246655963907269</v>
      </c>
      <c r="F32" s="14">
        <v>5870149221.5599995</v>
      </c>
      <c r="G32" s="14">
        <v>3584633654.79</v>
      </c>
      <c r="H32" s="14">
        <f t="shared" si="2"/>
        <v>2285515566.7699995</v>
      </c>
      <c r="I32" s="17">
        <f t="shared" si="3"/>
        <v>1.6375869298989474</v>
      </c>
    </row>
    <row r="33" spans="1:9" s="6" customFormat="1" ht="64" x14ac:dyDescent="2.15">
      <c r="A33" s="46" t="s">
        <v>33</v>
      </c>
      <c r="B33" s="14">
        <v>25963908</v>
      </c>
      <c r="C33" s="14">
        <v>6636109.6142000016</v>
      </c>
      <c r="D33" s="14">
        <f t="shared" si="0"/>
        <v>19327798.385799997</v>
      </c>
      <c r="E33" s="15">
        <f t="shared" si="1"/>
        <v>3.9125194593594745</v>
      </c>
      <c r="F33" s="14">
        <v>14088853.5</v>
      </c>
      <c r="G33" s="14">
        <v>7401049.4160000002</v>
      </c>
      <c r="H33" s="14">
        <f t="shared" si="2"/>
        <v>6687804.0839999998</v>
      </c>
      <c r="I33" s="17">
        <f t="shared" si="3"/>
        <v>1.9036291623106762</v>
      </c>
    </row>
    <row r="34" spans="1:9" ht="64" x14ac:dyDescent="2.15">
      <c r="A34" s="46" t="s">
        <v>39</v>
      </c>
      <c r="B34" s="14">
        <v>3666326763</v>
      </c>
      <c r="C34" s="14">
        <v>1577814742</v>
      </c>
      <c r="D34" s="14">
        <f t="shared" si="0"/>
        <v>2088512021</v>
      </c>
      <c r="E34" s="15">
        <f t="shared" si="1"/>
        <v>2.3236737909753922</v>
      </c>
      <c r="F34" s="14">
        <v>5020382632</v>
      </c>
      <c r="G34" s="14">
        <v>2181539497</v>
      </c>
      <c r="H34" s="14">
        <f t="shared" si="2"/>
        <v>2838843135</v>
      </c>
      <c r="I34" s="17">
        <f t="shared" si="3"/>
        <v>2.3013026529677356</v>
      </c>
    </row>
    <row r="35" spans="1:9" ht="64" x14ac:dyDescent="2.15">
      <c r="A35" s="46" t="s">
        <v>10</v>
      </c>
      <c r="B35" s="14">
        <v>1273313376.4400001</v>
      </c>
      <c r="C35" s="14">
        <v>422677978.31</v>
      </c>
      <c r="D35" s="14">
        <f t="shared" si="0"/>
        <v>850635398.13000011</v>
      </c>
      <c r="E35" s="15">
        <f t="shared" si="1"/>
        <v>3.0124904579394198</v>
      </c>
      <c r="F35" s="14">
        <v>1414410419.4300001</v>
      </c>
      <c r="G35" s="14">
        <v>744142453.12000012</v>
      </c>
      <c r="H35" s="14">
        <f>F35-G35</f>
        <v>670267966.30999994</v>
      </c>
      <c r="I35" s="17">
        <f>F35/G35</f>
        <v>1.9007253429766529</v>
      </c>
    </row>
    <row r="36" spans="1:9" s="5" customFormat="1" ht="64" x14ac:dyDescent="2.15">
      <c r="A36" s="46" t="s">
        <v>46</v>
      </c>
      <c r="B36" s="14">
        <v>4502047687</v>
      </c>
      <c r="C36" s="14">
        <v>1592772285</v>
      </c>
      <c r="D36" s="14">
        <f t="shared" si="0"/>
        <v>2909275402</v>
      </c>
      <c r="E36" s="15">
        <f t="shared" si="1"/>
        <v>2.8265482325365801</v>
      </c>
      <c r="F36" s="14">
        <v>11053862242</v>
      </c>
      <c r="G36" s="14">
        <v>7683093688</v>
      </c>
      <c r="H36" s="14">
        <f t="shared" si="2"/>
        <v>3370768554</v>
      </c>
      <c r="I36" s="17">
        <f t="shared" si="3"/>
        <v>1.4387254263558837</v>
      </c>
    </row>
    <row r="37" spans="1:9" ht="64" x14ac:dyDescent="2.15">
      <c r="A37" s="46" t="s">
        <v>11</v>
      </c>
      <c r="B37" s="14">
        <v>103319751.91</v>
      </c>
      <c r="C37" s="14">
        <v>32719145.510000002</v>
      </c>
      <c r="D37" s="14">
        <f t="shared" si="0"/>
        <v>70600606.399999991</v>
      </c>
      <c r="E37" s="15">
        <f t="shared" si="1"/>
        <v>3.1577765953093802</v>
      </c>
      <c r="F37" s="14">
        <v>136341133.78</v>
      </c>
      <c r="G37" s="14">
        <v>42071805.379999995</v>
      </c>
      <c r="H37" s="14">
        <f t="shared" si="2"/>
        <v>94269328.400000006</v>
      </c>
      <c r="I37" s="17">
        <f t="shared" si="3"/>
        <v>3.2406770412760455</v>
      </c>
    </row>
    <row r="38" spans="1:9" s="5" customFormat="1" ht="64" x14ac:dyDescent="2.15">
      <c r="A38" s="46" t="s">
        <v>12</v>
      </c>
      <c r="B38" s="14">
        <v>70028111</v>
      </c>
      <c r="C38" s="14">
        <v>65782062</v>
      </c>
      <c r="D38" s="14">
        <f t="shared" si="0"/>
        <v>4246049</v>
      </c>
      <c r="E38" s="15">
        <f t="shared" si="1"/>
        <v>1.0645472165345014</v>
      </c>
      <c r="F38" s="14">
        <v>109523320</v>
      </c>
      <c r="G38" s="14">
        <v>81659114</v>
      </c>
      <c r="H38" s="14">
        <f t="shared" si="2"/>
        <v>27864206</v>
      </c>
      <c r="I38" s="17">
        <f t="shared" si="3"/>
        <v>1.3412259163135176</v>
      </c>
    </row>
    <row r="39" spans="1:9" ht="64" x14ac:dyDescent="2.15">
      <c r="A39" s="46" t="s">
        <v>43</v>
      </c>
      <c r="B39" s="14">
        <v>104921497</v>
      </c>
      <c r="C39" s="14">
        <v>88243875</v>
      </c>
      <c r="D39" s="14">
        <f t="shared" si="0"/>
        <v>16677622</v>
      </c>
      <c r="E39" s="15">
        <f t="shared" si="1"/>
        <v>1.1889946696017146</v>
      </c>
      <c r="F39" s="14">
        <v>62798487</v>
      </c>
      <c r="G39" s="14">
        <v>56553057</v>
      </c>
      <c r="H39" s="14">
        <f t="shared" si="2"/>
        <v>6245430</v>
      </c>
      <c r="I39" s="17">
        <f t="shared" si="3"/>
        <v>1.1104348788784308</v>
      </c>
    </row>
    <row r="40" spans="1:9" s="5" customFormat="1" ht="64" x14ac:dyDescent="2.15">
      <c r="A40" s="46" t="s">
        <v>47</v>
      </c>
      <c r="B40" s="14">
        <v>399305059.19999993</v>
      </c>
      <c r="C40" s="14">
        <v>274120861.21999997</v>
      </c>
      <c r="D40" s="14">
        <f t="shared" si="0"/>
        <v>125184197.97999996</v>
      </c>
      <c r="E40" s="15">
        <f t="shared" si="1"/>
        <v>1.4566751958346265</v>
      </c>
      <c r="F40" s="14">
        <v>463386083.60999995</v>
      </c>
      <c r="G40" s="14">
        <v>255900720.88999999</v>
      </c>
      <c r="H40" s="14">
        <f t="shared" si="2"/>
        <v>207485362.71999997</v>
      </c>
      <c r="I40" s="17">
        <f t="shared" si="3"/>
        <v>1.8108041352849038</v>
      </c>
    </row>
    <row r="41" spans="1:9" ht="64" x14ac:dyDescent="2.15">
      <c r="A41" s="46" t="s">
        <v>13</v>
      </c>
      <c r="B41" s="14">
        <v>109744973</v>
      </c>
      <c r="C41" s="14">
        <v>20910666</v>
      </c>
      <c r="D41" s="14">
        <f t="shared" si="0"/>
        <v>88834307</v>
      </c>
      <c r="E41" s="15">
        <f t="shared" si="1"/>
        <v>5.248277266730768</v>
      </c>
      <c r="F41" s="14">
        <v>55225056</v>
      </c>
      <c r="G41" s="14">
        <v>12822831</v>
      </c>
      <c r="H41" s="14">
        <f t="shared" si="2"/>
        <v>42402225</v>
      </c>
      <c r="I41" s="17">
        <f t="shared" si="3"/>
        <v>4.3067756254449581</v>
      </c>
    </row>
    <row r="42" spans="1:9" ht="64" x14ac:dyDescent="2.15">
      <c r="A42" s="46" t="s">
        <v>40</v>
      </c>
      <c r="B42" s="14">
        <v>191655578.34999996</v>
      </c>
      <c r="C42" s="14">
        <v>79418977.120000005</v>
      </c>
      <c r="D42" s="14">
        <f t="shared" si="0"/>
        <v>112236601.22999996</v>
      </c>
      <c r="E42" s="15">
        <f t="shared" si="1"/>
        <v>2.4132214402662653</v>
      </c>
      <c r="F42" s="14">
        <v>328154491</v>
      </c>
      <c r="G42" s="14">
        <v>93639576</v>
      </c>
      <c r="H42" s="14">
        <f t="shared" si="2"/>
        <v>234514915</v>
      </c>
      <c r="I42" s="17">
        <f t="shared" si="3"/>
        <v>3.5044422990552628</v>
      </c>
    </row>
    <row r="43" spans="1:9" ht="64" x14ac:dyDescent="2.15">
      <c r="A43" s="46" t="s">
        <v>15</v>
      </c>
      <c r="B43" s="14">
        <v>1226187071</v>
      </c>
      <c r="C43" s="14">
        <v>675024038</v>
      </c>
      <c r="D43" s="14">
        <f t="shared" si="0"/>
        <v>551163033</v>
      </c>
      <c r="E43" s="15">
        <f t="shared" si="1"/>
        <v>1.8165087492780516</v>
      </c>
      <c r="F43" s="14">
        <v>7314643030</v>
      </c>
      <c r="G43" s="14">
        <v>1751591759</v>
      </c>
      <c r="H43" s="14">
        <f t="shared" si="2"/>
        <v>5563051271</v>
      </c>
      <c r="I43" s="17">
        <f t="shared" si="3"/>
        <v>4.1759976275385071</v>
      </c>
    </row>
    <row r="44" spans="1:9" s="5" customFormat="1" ht="64" x14ac:dyDescent="2.15">
      <c r="A44" s="46" t="s">
        <v>32</v>
      </c>
      <c r="B44" s="14">
        <v>436832787</v>
      </c>
      <c r="C44" s="14">
        <v>183777930</v>
      </c>
      <c r="D44" s="14">
        <f t="shared" si="0"/>
        <v>253054857</v>
      </c>
      <c r="E44" s="15">
        <f t="shared" si="1"/>
        <v>2.3769599918771531</v>
      </c>
      <c r="F44" s="14">
        <v>572258973</v>
      </c>
      <c r="G44" s="14">
        <v>210280812</v>
      </c>
      <c r="H44" s="14">
        <f t="shared" si="2"/>
        <v>361978161</v>
      </c>
      <c r="I44" s="17">
        <f t="shared" si="3"/>
        <v>2.7214036675871309</v>
      </c>
    </row>
    <row r="45" spans="1:9" ht="64" x14ac:dyDescent="2.15">
      <c r="A45" s="46" t="s">
        <v>31</v>
      </c>
      <c r="B45" s="14">
        <v>2012942279.45</v>
      </c>
      <c r="C45" s="14">
        <v>510333535.97000003</v>
      </c>
      <c r="D45" s="14">
        <f t="shared" si="0"/>
        <v>1502608743.48</v>
      </c>
      <c r="E45" s="15">
        <f t="shared" si="1"/>
        <v>3.9443660617442373</v>
      </c>
      <c r="F45" s="14">
        <v>1944011320.74</v>
      </c>
      <c r="G45" s="14">
        <v>810397924.84000003</v>
      </c>
      <c r="H45" s="14">
        <f t="shared" si="2"/>
        <v>1133613395.9000001</v>
      </c>
      <c r="I45" s="17">
        <f t="shared" si="3"/>
        <v>2.3988355117318614</v>
      </c>
    </row>
    <row r="46" spans="1:9" s="5" customFormat="1" ht="64" x14ac:dyDescent="2.15">
      <c r="A46" s="46" t="s">
        <v>16</v>
      </c>
      <c r="B46" s="14">
        <v>8402027649</v>
      </c>
      <c r="C46" s="14">
        <v>2936606004</v>
      </c>
      <c r="D46" s="14">
        <f t="shared" si="0"/>
        <v>5465421645</v>
      </c>
      <c r="E46" s="15">
        <f t="shared" si="1"/>
        <v>2.8611354868700323</v>
      </c>
      <c r="F46" s="14">
        <v>15125568692</v>
      </c>
      <c r="G46" s="14">
        <v>8743024951</v>
      </c>
      <c r="H46" s="14">
        <f t="shared" si="2"/>
        <v>6382543741</v>
      </c>
      <c r="I46" s="17">
        <f t="shared" si="3"/>
        <v>1.7300155011304166</v>
      </c>
    </row>
    <row r="47" spans="1:9" s="5" customFormat="1" ht="64" x14ac:dyDescent="2.15">
      <c r="A47" s="46" t="s">
        <v>14</v>
      </c>
      <c r="B47" s="14">
        <v>2388761413.8900003</v>
      </c>
      <c r="C47" s="14">
        <v>1145021548.8899999</v>
      </c>
      <c r="D47" s="14">
        <f t="shared" si="0"/>
        <v>1243739865.0000005</v>
      </c>
      <c r="E47" s="15">
        <f t="shared" si="1"/>
        <v>2.086215247394863</v>
      </c>
      <c r="F47" s="14">
        <v>2865754374.4400001</v>
      </c>
      <c r="G47" s="14">
        <v>1397365151.2309999</v>
      </c>
      <c r="H47" s="14">
        <f t="shared" si="2"/>
        <v>1468389223.2090001</v>
      </c>
      <c r="I47" s="17">
        <f t="shared" si="3"/>
        <v>2.0508271384293733</v>
      </c>
    </row>
    <row r="48" spans="1:9" ht="64" x14ac:dyDescent="2.15">
      <c r="A48" s="46" t="s">
        <v>17</v>
      </c>
      <c r="B48" s="14">
        <v>6874252251</v>
      </c>
      <c r="C48" s="14">
        <v>4319106297</v>
      </c>
      <c r="D48" s="14">
        <f t="shared" si="0"/>
        <v>2555145954</v>
      </c>
      <c r="E48" s="15">
        <f t="shared" si="1"/>
        <v>1.5915913567060793</v>
      </c>
      <c r="F48" s="14">
        <v>12969053809</v>
      </c>
      <c r="G48" s="14">
        <v>10081314523</v>
      </c>
      <c r="H48" s="14">
        <f t="shared" si="2"/>
        <v>2887739286</v>
      </c>
      <c r="I48" s="17">
        <f t="shared" si="3"/>
        <v>1.2864447170467475</v>
      </c>
    </row>
    <row r="49" spans="1:9" s="5" customFormat="1" ht="64" x14ac:dyDescent="2.15">
      <c r="A49" s="46" t="s">
        <v>41</v>
      </c>
      <c r="B49" s="14">
        <v>29819890</v>
      </c>
      <c r="C49" s="14">
        <v>32486114</v>
      </c>
      <c r="D49" s="14">
        <f t="shared" si="0"/>
        <v>-2666224</v>
      </c>
      <c r="E49" s="15">
        <f t="shared" si="1"/>
        <v>0.91792727194148249</v>
      </c>
      <c r="F49" s="14">
        <v>32538974</v>
      </c>
      <c r="G49" s="14">
        <v>11003477</v>
      </c>
      <c r="H49" s="14">
        <f t="shared" si="2"/>
        <v>21535497</v>
      </c>
      <c r="I49" s="17">
        <f t="shared" si="3"/>
        <v>2.9571538160165192</v>
      </c>
    </row>
    <row r="50" spans="1:9" ht="64" x14ac:dyDescent="2.15">
      <c r="A50" s="46" t="s">
        <v>19</v>
      </c>
      <c r="B50" s="14">
        <v>39895340</v>
      </c>
      <c r="C50" s="14">
        <v>23072828</v>
      </c>
      <c r="D50" s="14">
        <f t="shared" si="0"/>
        <v>16822512</v>
      </c>
      <c r="E50" s="15">
        <f t="shared" si="1"/>
        <v>1.7291049020952265</v>
      </c>
      <c r="F50" s="14">
        <v>67537677</v>
      </c>
      <c r="G50" s="14">
        <v>21790884</v>
      </c>
      <c r="H50" s="14">
        <f t="shared" si="2"/>
        <v>45746793</v>
      </c>
      <c r="I50" s="17">
        <f t="shared" si="3"/>
        <v>3.0993546200328539</v>
      </c>
    </row>
    <row r="51" spans="1:9" s="5" customFormat="1" ht="64.5" thickBot="1" x14ac:dyDescent="2.2000000000000002">
      <c r="A51" s="38" t="s">
        <v>18</v>
      </c>
      <c r="B51" s="39">
        <v>276566669</v>
      </c>
      <c r="C51" s="39">
        <v>249697871</v>
      </c>
      <c r="D51" s="39">
        <f t="shared" si="0"/>
        <v>26868798</v>
      </c>
      <c r="E51" s="40">
        <f t="shared" si="1"/>
        <v>1.1076052346477556</v>
      </c>
      <c r="F51" s="39">
        <v>406901277</v>
      </c>
      <c r="G51" s="39">
        <v>118653127</v>
      </c>
      <c r="H51" s="39">
        <f t="shared" si="2"/>
        <v>288248150</v>
      </c>
      <c r="I51" s="41">
        <f t="shared" si="3"/>
        <v>3.4293346268067593</v>
      </c>
    </row>
    <row r="52" spans="1:9" s="34" customFormat="1" ht="64.5" thickBot="1" x14ac:dyDescent="2.2000000000000002">
      <c r="A52" s="30"/>
      <c r="B52" s="18"/>
      <c r="C52" s="18"/>
      <c r="D52" s="18"/>
      <c r="E52" s="31"/>
      <c r="F52" s="32"/>
      <c r="G52" s="32"/>
      <c r="H52" s="32"/>
      <c r="I52" s="33"/>
    </row>
    <row r="53" spans="1:9" s="5" customFormat="1" ht="64" x14ac:dyDescent="2.15">
      <c r="A53" s="35" t="s">
        <v>44</v>
      </c>
      <c r="B53" s="36">
        <v>510719342.83000004</v>
      </c>
      <c r="C53" s="36">
        <v>109130349.77</v>
      </c>
      <c r="D53" s="36">
        <f t="shared" si="0"/>
        <v>401588993.06000006</v>
      </c>
      <c r="E53" s="37">
        <f>B53/C53</f>
        <v>4.6799020062372891</v>
      </c>
      <c r="F53" s="36">
        <v>341820737.55000001</v>
      </c>
      <c r="G53" s="36">
        <v>125068847.36999999</v>
      </c>
      <c r="H53" s="36">
        <f t="shared" ref="H53:H54" si="4">F53-G53</f>
        <v>216751890.18000001</v>
      </c>
      <c r="I53" s="16">
        <f t="shared" ref="I53:I54" si="5">F53/G53</f>
        <v>2.7330605881316523</v>
      </c>
    </row>
    <row r="54" spans="1:9" ht="64.5" thickBot="1" x14ac:dyDescent="2.2000000000000002">
      <c r="A54" s="38" t="s">
        <v>45</v>
      </c>
      <c r="B54" s="39">
        <v>362461999.86000001</v>
      </c>
      <c r="C54" s="39">
        <v>105432466.15000001</v>
      </c>
      <c r="D54" s="39">
        <f t="shared" si="0"/>
        <v>257029533.71000001</v>
      </c>
      <c r="E54" s="40">
        <f t="shared" ref="E54" si="6">B54/C54</f>
        <v>3.4378594478129827</v>
      </c>
      <c r="F54" s="39">
        <v>552225488</v>
      </c>
      <c r="G54" s="39">
        <v>255471040.44</v>
      </c>
      <c r="H54" s="39">
        <f t="shared" si="4"/>
        <v>296754447.56</v>
      </c>
      <c r="I54" s="41">
        <f t="shared" si="5"/>
        <v>2.1615972090178879</v>
      </c>
    </row>
    <row r="55" spans="1:9" ht="64.5" thickBot="1" x14ac:dyDescent="2.2000000000000002">
      <c r="A55" s="19"/>
      <c r="B55" s="20"/>
      <c r="C55" s="20"/>
      <c r="D55" s="20"/>
      <c r="E55" s="21"/>
      <c r="F55" s="20"/>
      <c r="G55" s="20"/>
      <c r="H55" s="20"/>
      <c r="I55" s="22"/>
    </row>
    <row r="56" spans="1:9" ht="64.5" thickBot="1" x14ac:dyDescent="2.2000000000000002">
      <c r="A56" s="42" t="s">
        <v>52</v>
      </c>
      <c r="B56" s="43">
        <f>SUM(B18:B54)</f>
        <v>44112914969.240005</v>
      </c>
      <c r="C56" s="43">
        <f>SUM(C18:C54)</f>
        <v>20503064350.801201</v>
      </c>
      <c r="D56" s="43">
        <f>SUM(D18:D54)</f>
        <v>23609850618.438801</v>
      </c>
      <c r="E56" s="44">
        <f>B56/C56</f>
        <v>2.1515278991706523</v>
      </c>
      <c r="F56" s="43">
        <f>SUM(F18:F54)</f>
        <v>74551056774.520004</v>
      </c>
      <c r="G56" s="43">
        <f>SUM(G18:G54)</f>
        <v>41346051105.103401</v>
      </c>
      <c r="H56" s="43">
        <f>SUM(H18:H54)</f>
        <v>33205005669.416599</v>
      </c>
      <c r="I56" s="45">
        <f>F56/G56</f>
        <v>1.8030998071619484</v>
      </c>
    </row>
    <row r="57" spans="1:9" ht="64" x14ac:dyDescent="2.15">
      <c r="A57" s="25" t="s">
        <v>22</v>
      </c>
      <c r="B57" s="25"/>
      <c r="C57" s="25"/>
      <c r="D57" s="25"/>
      <c r="E57" s="25"/>
      <c r="F57" s="25"/>
      <c r="G57" s="25"/>
      <c r="H57" s="25"/>
      <c r="I57" s="25"/>
    </row>
    <row r="58" spans="1:9" ht="35.5" x14ac:dyDescent="1.2">
      <c r="A58" s="23"/>
      <c r="B58" s="23"/>
      <c r="C58" s="23"/>
      <c r="D58" s="23"/>
      <c r="E58" s="23"/>
      <c r="F58" s="23"/>
      <c r="G58" s="23"/>
      <c r="H58" s="23"/>
      <c r="I58" s="2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5" type="noConversion"/>
  <pageMargins left="0.63" right="0.24" top="0" bottom="0" header="0.31" footer="0.31"/>
  <pageSetup scale="14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de 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2025-12-04T18:22:07Z</dcterms:modified>
</cp:coreProperties>
</file>