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Karla Marchena\Informes financieros auditados 2020\"/>
    </mc:Choice>
  </mc:AlternateContent>
  <xr:revisionPtr revIDLastSave="0" documentId="13_ncr:1_{9232D87A-599B-4B78-8047-1B0789FD0A3F}" xr6:coauthVersionLast="36" xr6:coauthVersionMax="47" xr10:uidLastSave="{00000000-0000-0000-0000-000000000000}"/>
  <bookViews>
    <workbookView xWindow="0" yWindow="0" windowWidth="19200" windowHeight="6525" xr2:uid="{00000000-000D-0000-FFFF-FFFF00000000}"/>
  </bookViews>
  <sheets>
    <sheet name="A Diciembre 2020" sheetId="1" r:id="rId1"/>
  </sheets>
  <definedNames>
    <definedName name="_xlnm.Print_Area" localSheetId="0">'A Diciembre 2020'!$A$1:$I$66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6" i="1" l="1"/>
  <c r="B56" i="1"/>
  <c r="F56" i="1"/>
  <c r="G56" i="1"/>
  <c r="I56" i="1"/>
  <c r="I49" i="1"/>
  <c r="H49" i="1"/>
  <c r="E49" i="1"/>
  <c r="D4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I54" i="1"/>
  <c r="I53" i="1"/>
  <c r="E53" i="1"/>
  <c r="E54" i="1"/>
  <c r="H54" i="1"/>
  <c r="H53" i="1"/>
  <c r="I20" i="1"/>
  <c r="H20" i="1"/>
  <c r="I19" i="1"/>
  <c r="H19" i="1"/>
  <c r="E20" i="1"/>
  <c r="E19" i="1"/>
  <c r="D20" i="1"/>
  <c r="D53" i="1"/>
  <c r="D54" i="1"/>
  <c r="D19" i="1"/>
  <c r="C56" i="1"/>
  <c r="E56" i="1"/>
  <c r="D56" i="1"/>
</calcChain>
</file>

<file path=xl/sharedStrings.xml><?xml version="1.0" encoding="utf-8"?>
<sst xmlns="http://schemas.openxmlformats.org/spreadsheetml/2006/main" count="54" uniqueCount="54">
  <si>
    <t>Diferencia (PTA menos MSMR)</t>
  </si>
  <si>
    <t>INDICE DE SOLVENCIA</t>
  </si>
  <si>
    <t>INDICE DE LIQUIDEZ</t>
  </si>
  <si>
    <t>Diferencia (DLGFL menos LMR)</t>
  </si>
  <si>
    <t>Angloamericana De Seguros, S. A.</t>
  </si>
  <si>
    <t>Aseguradora Agropecuaria Dominicana, S. A.</t>
  </si>
  <si>
    <t>Atrio Seguros, S. A.</t>
  </si>
  <si>
    <t>Autoseguro, S. A.</t>
  </si>
  <si>
    <t>Banesco Seguros, S. A.</t>
  </si>
  <si>
    <t>BMI Compañía De Seguros, S. A.</t>
  </si>
  <si>
    <t>Bupa Dominicana, S. A.</t>
  </si>
  <si>
    <t>Cuna Mutual Insurance Society Dominicana, S. A.</t>
  </si>
  <si>
    <t>Compañía Dominicana De Seguros, S. R. L.</t>
  </si>
  <si>
    <t>Cooperativa Nacional de Seguros, INC.</t>
  </si>
  <si>
    <t>General de Seguros, S. A.</t>
  </si>
  <si>
    <t>HYLSEG Seguros, S. A.</t>
  </si>
  <si>
    <t>Humano Seguros, S. A.</t>
  </si>
  <si>
    <t>La Colonial, S. A.</t>
  </si>
  <si>
    <t>La Monumental de Seguros, S. A.</t>
  </si>
  <si>
    <t>MAPFRE BHD Compañía de Seguros, S. A.</t>
  </si>
  <si>
    <t>Midas Seguros, S. A.</t>
  </si>
  <si>
    <t>Multiseguros S.U, S. A.</t>
  </si>
  <si>
    <t>Patria , S. A., Compañía de Seguros.</t>
  </si>
  <si>
    <t>Seguros Ademi, S. A.</t>
  </si>
  <si>
    <t>Seguros Sura, S. A.</t>
  </si>
  <si>
    <t>Seguros Crecer, S. A.</t>
  </si>
  <si>
    <t>Seguros APS, S. R. L.</t>
  </si>
  <si>
    <t>Seguros Reservas, S. A.</t>
  </si>
  <si>
    <t>Seguros la Internacional, S. A.</t>
  </si>
  <si>
    <t>Seguros Universal, S. A.</t>
  </si>
  <si>
    <t>Worldwide Seguros, S. A.</t>
  </si>
  <si>
    <t>REHSA Compañía de Seguros y Reaseguros, S. A.</t>
  </si>
  <si>
    <t>Reaseguradora Santo Domingo, S. A. (Reasanto)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</si>
  <si>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</si>
  <si>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</si>
  <si>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</si>
  <si>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</si>
  <si>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</si>
  <si>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</si>
  <si>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Licda. Josefa Castillo Rodríguez</t>
  </si>
  <si>
    <t>Superintendente de Seguros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</si>
  <si>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</si>
  <si>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</si>
  <si>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</si>
  <si>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</si>
  <si>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</si>
  <si>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</si>
  <si>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</si>
  <si>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</si>
  <si>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Confederación Del Canada Dominicana, S. A.</t>
  </si>
  <si>
    <t>Seguros Pepín, S. A.</t>
  </si>
  <si>
    <t>Periodo fiscal con cierre al 31 de diciembre de 2020</t>
  </si>
  <si>
    <t>Seguros Yunen, S.A.</t>
  </si>
  <si>
    <t>Futuro Seguros,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</si>
</sst>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21" xfId="0" applyFont="1" applyBorder="1"/>
    <xf numFmtId="0" fontId="5" fillId="0" borderId="0" xfId="0" applyFont="1"/>
    <xf numFmtId="0" fontId="5" fillId="0" borderId="0" xfId="0" applyFont="1" applyBorder="1"/>
    <xf numFmtId="0" fontId="4" fillId="3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1" xfId="0" applyFont="1" applyBorder="1"/>
    <xf numFmtId="164" fontId="5" fillId="0" borderId="5" xfId="1" applyFont="1" applyBorder="1"/>
    <xf numFmtId="0" fontId="5" fillId="0" borderId="12" xfId="0" applyFont="1" applyBorder="1"/>
    <xf numFmtId="164" fontId="5" fillId="0" borderId="6" xfId="1" applyFont="1" applyBorder="1"/>
    <xf numFmtId="0" fontId="5" fillId="0" borderId="13" xfId="0" applyFont="1" applyBorder="1"/>
    <xf numFmtId="164" fontId="5" fillId="0" borderId="9" xfId="1" applyFont="1" applyBorder="1"/>
    <xf numFmtId="3" fontId="5" fillId="0" borderId="0" xfId="1" applyNumberFormat="1" applyFont="1" applyBorder="1"/>
    <xf numFmtId="164" fontId="5" fillId="0" borderId="0" xfId="1" applyFont="1" applyBorder="1"/>
    <xf numFmtId="0" fontId="8" fillId="3" borderId="20" xfId="0" applyFont="1" applyFill="1" applyBorder="1" applyAlignment="1">
      <alignment horizontal="center"/>
    </xf>
    <xf numFmtId="165" fontId="10" fillId="3" borderId="17" xfId="1" applyNumberFormat="1" applyFont="1" applyFill="1" applyBorder="1"/>
    <xf numFmtId="165" fontId="10" fillId="3" borderId="18" xfId="1" applyNumberFormat="1" applyFont="1" applyFill="1" applyBorder="1"/>
    <xf numFmtId="43" fontId="10" fillId="3" borderId="19" xfId="0" applyNumberFormat="1" applyFont="1" applyFill="1" applyBorder="1"/>
    <xf numFmtId="3" fontId="5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508000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showGridLines="0" tabSelected="1" view="pageBreakPreview" topLeftCell="A14" zoomScale="25" zoomScaleNormal="40" zoomScaleSheetLayoutView="25" workbookViewId="0">
      <selection activeCell="C20" sqref="C20"/>
    </sheetView>
  </sheetViews>
  <sheetFormatPr baseColWidth="10" defaultColWidth="9.140625" defaultRowHeight="26.25" x14ac:dyDescent="0.4"/>
  <cols>
    <col min="1" max="1" width="141.7109375" style="1" bestFit="1" customWidth="1"/>
    <col min="2" max="2" width="53.5703125" style="1" bestFit="1" customWidth="1"/>
    <col min="3" max="3" width="64.42578125" style="1" bestFit="1" customWidth="1"/>
    <col min="4" max="4" width="51.140625" style="1" bestFit="1" customWidth="1"/>
    <col min="5" max="5" width="66.85546875" style="1" bestFit="1" customWidth="1"/>
    <col min="6" max="6" width="78.7109375" style="1" bestFit="1" customWidth="1"/>
    <col min="7" max="7" width="51.140625" style="1" bestFit="1" customWidth="1"/>
    <col min="8" max="8" width="53.7109375" style="1" bestFit="1" customWidth="1"/>
    <col min="9" max="9" width="60.5703125" style="1" bestFit="1" customWidth="1"/>
    <col min="10" max="16384" width="9.140625" style="1"/>
  </cols>
  <sheetData>
    <row r="1" spans="1:9" ht="46.5" x14ac:dyDescent="0.7">
      <c r="A1" s="6"/>
      <c r="B1" s="6"/>
      <c r="C1" s="6"/>
      <c r="D1" s="6"/>
      <c r="E1" s="6"/>
      <c r="F1" s="6"/>
      <c r="G1" s="6"/>
      <c r="H1" s="6"/>
      <c r="I1" s="6"/>
    </row>
    <row r="2" spans="1:9" ht="46.5" x14ac:dyDescent="0.7">
      <c r="A2" s="6"/>
      <c r="B2" s="6"/>
      <c r="C2" s="6"/>
      <c r="D2" s="6"/>
      <c r="E2" s="6"/>
      <c r="F2" s="6"/>
      <c r="G2" s="6"/>
      <c r="H2" s="6"/>
      <c r="I2" s="6"/>
    </row>
    <row r="3" spans="1:9" ht="46.5" x14ac:dyDescent="0.7">
      <c r="A3" s="6"/>
      <c r="B3" s="6"/>
      <c r="C3" s="6"/>
      <c r="D3" s="6"/>
      <c r="E3" s="6"/>
      <c r="F3" s="6"/>
      <c r="G3" s="6"/>
      <c r="H3" s="6"/>
      <c r="I3" s="6"/>
    </row>
    <row r="4" spans="1:9" ht="46.5" x14ac:dyDescent="0.7">
      <c r="A4" s="6"/>
      <c r="B4" s="6"/>
      <c r="C4" s="6"/>
      <c r="D4" s="6"/>
      <c r="E4" s="6"/>
      <c r="F4" s="6"/>
      <c r="G4" s="6"/>
      <c r="H4" s="6"/>
      <c r="I4" s="6"/>
    </row>
    <row r="5" spans="1:9" ht="46.5" x14ac:dyDescent="0.7">
      <c r="A5" s="6"/>
      <c r="B5" s="6"/>
      <c r="C5" s="6"/>
      <c r="D5" s="6"/>
      <c r="E5" s="6"/>
      <c r="F5" s="6"/>
      <c r="G5" s="6"/>
      <c r="H5" s="6"/>
      <c r="I5" s="6"/>
    </row>
    <row r="6" spans="1:9" ht="46.5" x14ac:dyDescent="0.7">
      <c r="A6" s="6"/>
      <c r="B6" s="6"/>
      <c r="C6" s="6"/>
      <c r="D6" s="6"/>
      <c r="E6" s="6"/>
      <c r="F6" s="6"/>
      <c r="G6" s="6"/>
      <c r="H6" s="6"/>
      <c r="I6" s="6"/>
    </row>
    <row r="7" spans="1:9" ht="46.5" x14ac:dyDescent="0.7">
      <c r="A7" s="6"/>
      <c r="B7" s="6"/>
      <c r="C7" s="6"/>
      <c r="D7" s="6"/>
      <c r="E7" s="6"/>
      <c r="F7" s="6"/>
      <c r="G7" s="6"/>
      <c r="H7" s="6"/>
      <c r="I7" s="6"/>
    </row>
    <row r="8" spans="1:9" ht="46.5" x14ac:dyDescent="0.7">
      <c r="A8" s="6"/>
      <c r="B8" s="6"/>
      <c r="C8" s="6"/>
      <c r="D8" s="6"/>
      <c r="E8" s="6"/>
      <c r="F8" s="6"/>
      <c r="G8" s="6"/>
      <c r="H8" s="6"/>
      <c r="I8" s="6"/>
    </row>
    <row r="9" spans="1:9" ht="46.5" x14ac:dyDescent="0.7">
      <c r="A9" s="29"/>
      <c r="B9" s="29"/>
      <c r="C9" s="29"/>
      <c r="D9" s="29"/>
      <c r="E9" s="29"/>
      <c r="F9" s="29"/>
      <c r="G9" s="29"/>
      <c r="H9" s="29"/>
      <c r="I9" s="29"/>
    </row>
    <row r="10" spans="1:9" s="4" customFormat="1" ht="46.5" x14ac:dyDescent="0.7">
      <c r="A10" s="30" t="s">
        <v>36</v>
      </c>
      <c r="B10" s="30"/>
      <c r="C10" s="30"/>
      <c r="D10" s="30"/>
      <c r="E10" s="30"/>
      <c r="F10" s="30"/>
      <c r="G10" s="30"/>
      <c r="H10" s="30"/>
      <c r="I10" s="30"/>
    </row>
    <row r="11" spans="1:9" s="4" customFormat="1" ht="46.5" x14ac:dyDescent="0.7">
      <c r="A11" s="30" t="s">
        <v>41</v>
      </c>
      <c r="B11" s="30"/>
      <c r="C11" s="30"/>
      <c r="D11" s="30"/>
      <c r="E11" s="30"/>
      <c r="F11" s="30"/>
      <c r="G11" s="30"/>
      <c r="H11" s="30"/>
      <c r="I11" s="30"/>
    </row>
    <row r="12" spans="1:9" s="4" customFormat="1" ht="46.5" x14ac:dyDescent="0.7">
      <c r="A12" s="30"/>
      <c r="B12" s="30"/>
      <c r="C12" s="30"/>
      <c r="D12" s="30"/>
      <c r="E12" s="30"/>
      <c r="F12" s="30"/>
      <c r="G12" s="30"/>
      <c r="H12" s="30"/>
      <c r="I12" s="30"/>
    </row>
    <row r="13" spans="1:9" s="4" customFormat="1" ht="46.5" x14ac:dyDescent="0.7">
      <c r="A13" s="30" t="s">
        <v>51</v>
      </c>
      <c r="B13" s="30"/>
      <c r="C13" s="30"/>
      <c r="D13" s="30"/>
      <c r="E13" s="30"/>
      <c r="F13" s="30"/>
      <c r="G13" s="30"/>
      <c r="H13" s="30"/>
      <c r="I13" s="30"/>
    </row>
    <row r="14" spans="1:9" s="4" customFormat="1" ht="46.5" x14ac:dyDescent="0.7">
      <c r="A14" s="29" t="s">
        <v>37</v>
      </c>
      <c r="B14" s="29"/>
      <c r="C14" s="29"/>
      <c r="D14" s="29"/>
      <c r="E14" s="29"/>
      <c r="F14" s="29"/>
      <c r="G14" s="29"/>
      <c r="H14" s="29"/>
      <c r="I14" s="29"/>
    </row>
    <row r="15" spans="1:9" ht="47.25" thickBot="1" x14ac:dyDescent="0.75">
      <c r="A15" s="6"/>
      <c r="B15" s="6"/>
      <c r="C15" s="6"/>
      <c r="D15" s="6"/>
      <c r="E15" s="6"/>
      <c r="F15" s="6"/>
      <c r="G15" s="6"/>
      <c r="H15" s="6"/>
      <c r="I15" s="6"/>
    </row>
    <row r="16" spans="1:9" ht="47.25" thickBot="1" x14ac:dyDescent="0.75">
      <c r="A16" s="7"/>
      <c r="B16" s="33" t="s">
        <v>1</v>
      </c>
      <c r="C16" s="34"/>
      <c r="D16" s="34"/>
      <c r="E16" s="35"/>
      <c r="F16" s="33" t="s">
        <v>2</v>
      </c>
      <c r="G16" s="34"/>
      <c r="H16" s="34"/>
      <c r="I16" s="35"/>
    </row>
    <row r="17" spans="1:9" s="3" customFormat="1" ht="93.75" thickBot="1" x14ac:dyDescent="0.3">
      <c r="A17" s="8" t="s">
        <v>35</v>
      </c>
      <c r="B17" s="9" t="s">
        <v>42</v>
      </c>
      <c r="C17" s="10" t="s">
        <v>43</v>
      </c>
      <c r="D17" s="10" t="s">
        <v>0</v>
      </c>
      <c r="E17" s="11" t="s">
        <v>44</v>
      </c>
      <c r="F17" s="9" t="s">
        <v>45</v>
      </c>
      <c r="G17" s="10" t="s">
        <v>46</v>
      </c>
      <c r="H17" s="10" t="s">
        <v>3</v>
      </c>
      <c r="I17" s="11" t="s">
        <v>47</v>
      </c>
    </row>
    <row r="18" spans="1:9" ht="47.25" hidden="1" thickBot="1" x14ac:dyDescent="0.75">
      <c r="A18" s="12"/>
      <c r="B18" s="13"/>
      <c r="C18" s="14"/>
      <c r="D18" s="14"/>
      <c r="E18" s="15"/>
      <c r="F18" s="13"/>
      <c r="G18" s="14"/>
      <c r="H18" s="14"/>
      <c r="I18" s="15"/>
    </row>
    <row r="19" spans="1:9" ht="46.5" x14ac:dyDescent="0.7">
      <c r="A19" s="16" t="s">
        <v>53</v>
      </c>
      <c r="B19" s="28">
        <v>31262596.600000001</v>
      </c>
      <c r="C19" s="28">
        <v>15160460.91</v>
      </c>
      <c r="D19" s="28">
        <f>B19-C19</f>
        <v>16102135.690000001</v>
      </c>
      <c r="E19" s="17">
        <f>B19/C19</f>
        <v>2.0621138622097472</v>
      </c>
      <c r="F19" s="28">
        <v>47656442</v>
      </c>
      <c r="G19" s="28">
        <v>19462576</v>
      </c>
      <c r="H19" s="28">
        <f>F19-G19</f>
        <v>28193866</v>
      </c>
      <c r="I19" s="17">
        <f>F19/G19</f>
        <v>2.4486194427705765</v>
      </c>
    </row>
    <row r="20" spans="1:9" ht="46.5" x14ac:dyDescent="0.7">
      <c r="A20" s="18" t="s">
        <v>4</v>
      </c>
      <c r="B20" s="28">
        <v>163977954</v>
      </c>
      <c r="C20" s="28">
        <v>58059095</v>
      </c>
      <c r="D20" s="28">
        <f t="shared" ref="D20:D54" si="0">B20-C20</f>
        <v>105918859</v>
      </c>
      <c r="E20" s="19">
        <f>B20/C20</f>
        <v>2.8243284536212632</v>
      </c>
      <c r="F20" s="28">
        <v>588629336</v>
      </c>
      <c r="G20" s="28">
        <v>301740684</v>
      </c>
      <c r="H20" s="28">
        <f t="shared" ref="H20:H51" si="1">F20-G20</f>
        <v>286888652</v>
      </c>
      <c r="I20" s="19">
        <f>F20/G20</f>
        <v>1.9507788217249484</v>
      </c>
    </row>
    <row r="21" spans="1:9" ht="46.5" x14ac:dyDescent="0.7">
      <c r="A21" s="18" t="s">
        <v>5</v>
      </c>
      <c r="B21" s="28">
        <v>106352962</v>
      </c>
      <c r="C21" s="28">
        <v>66088760</v>
      </c>
      <c r="D21" s="28">
        <f t="shared" si="0"/>
        <v>40264202</v>
      </c>
      <c r="E21" s="19">
        <f t="shared" ref="E21:E51" si="2">B21/C21</f>
        <v>1.6092443253588053</v>
      </c>
      <c r="F21" s="28">
        <v>150487727</v>
      </c>
      <c r="G21" s="28">
        <v>68546162</v>
      </c>
      <c r="H21" s="28">
        <f t="shared" si="1"/>
        <v>81941565</v>
      </c>
      <c r="I21" s="19">
        <f t="shared" ref="I21:I51" si="3">F21/G21</f>
        <v>2.1954216342557591</v>
      </c>
    </row>
    <row r="22" spans="1:9" ht="46.5" x14ac:dyDescent="0.7">
      <c r="A22" s="18" t="s">
        <v>48</v>
      </c>
      <c r="B22" s="28">
        <v>157271817</v>
      </c>
      <c r="C22" s="28">
        <v>136437839.44999999</v>
      </c>
      <c r="D22" s="28">
        <f t="shared" si="0"/>
        <v>20833977.550000012</v>
      </c>
      <c r="E22" s="19">
        <f t="shared" si="2"/>
        <v>1.1526994097384178</v>
      </c>
      <c r="F22" s="28">
        <v>252603172</v>
      </c>
      <c r="G22" s="28">
        <v>154349531</v>
      </c>
      <c r="H22" s="28">
        <f t="shared" si="1"/>
        <v>98253641</v>
      </c>
      <c r="I22" s="19">
        <f t="shared" si="3"/>
        <v>1.6365658538994847</v>
      </c>
    </row>
    <row r="23" spans="1:9" ht="46.5" x14ac:dyDescent="0.7">
      <c r="A23" s="18" t="s">
        <v>6</v>
      </c>
      <c r="B23" s="28">
        <v>37303143.200000003</v>
      </c>
      <c r="C23" s="28">
        <v>33372263.850000001</v>
      </c>
      <c r="D23" s="28">
        <f t="shared" si="0"/>
        <v>3930879.3500000015</v>
      </c>
      <c r="E23" s="19">
        <f t="shared" si="2"/>
        <v>1.1177888131194313</v>
      </c>
      <c r="F23" s="28">
        <v>29210834</v>
      </c>
      <c r="G23" s="28">
        <v>28556326.234999999</v>
      </c>
      <c r="H23" s="28">
        <f t="shared" si="1"/>
        <v>654507.7650000006</v>
      </c>
      <c r="I23" s="19">
        <f t="shared" si="3"/>
        <v>1.0229198868094524</v>
      </c>
    </row>
    <row r="24" spans="1:9" ht="46.5" x14ac:dyDescent="0.7">
      <c r="A24" s="18" t="s">
        <v>7</v>
      </c>
      <c r="B24" s="28">
        <v>42124894.200000003</v>
      </c>
      <c r="C24" s="28">
        <v>16663112.640000001</v>
      </c>
      <c r="D24" s="28">
        <f t="shared" si="0"/>
        <v>25461781.560000002</v>
      </c>
      <c r="E24" s="19">
        <f t="shared" si="2"/>
        <v>2.5280327337449964</v>
      </c>
      <c r="F24" s="28">
        <v>7436867</v>
      </c>
      <c r="G24" s="28">
        <v>12231186</v>
      </c>
      <c r="H24" s="28">
        <f t="shared" si="1"/>
        <v>-4794319</v>
      </c>
      <c r="I24" s="19">
        <f t="shared" si="3"/>
        <v>0.60802501082070048</v>
      </c>
    </row>
    <row r="25" spans="1:9" ht="46.5" x14ac:dyDescent="0.7">
      <c r="A25" s="18" t="s">
        <v>8</v>
      </c>
      <c r="B25" s="28">
        <v>118250632</v>
      </c>
      <c r="C25" s="28">
        <v>106866368</v>
      </c>
      <c r="D25" s="28">
        <f t="shared" si="0"/>
        <v>11384264</v>
      </c>
      <c r="E25" s="19">
        <f t="shared" si="2"/>
        <v>1.1065280332162126</v>
      </c>
      <c r="F25" s="28">
        <v>154457296</v>
      </c>
      <c r="G25" s="28">
        <v>113550977</v>
      </c>
      <c r="H25" s="28">
        <f t="shared" si="1"/>
        <v>40906319</v>
      </c>
      <c r="I25" s="19">
        <f t="shared" si="3"/>
        <v>1.3602462971322562</v>
      </c>
    </row>
    <row r="26" spans="1:9" ht="46.5" x14ac:dyDescent="0.7">
      <c r="A26" s="18" t="s">
        <v>9</v>
      </c>
      <c r="B26" s="28">
        <v>82658892</v>
      </c>
      <c r="C26" s="28">
        <v>56911125</v>
      </c>
      <c r="D26" s="28">
        <f t="shared" si="0"/>
        <v>25747767</v>
      </c>
      <c r="E26" s="19">
        <f t="shared" si="2"/>
        <v>1.4524206295342079</v>
      </c>
      <c r="F26" s="28">
        <v>141645155</v>
      </c>
      <c r="G26" s="28">
        <v>31193520</v>
      </c>
      <c r="H26" s="28">
        <f t="shared" si="1"/>
        <v>110451635</v>
      </c>
      <c r="I26" s="19">
        <f t="shared" si="3"/>
        <v>4.5408519141154962</v>
      </c>
    </row>
    <row r="27" spans="1:9" ht="46.5" x14ac:dyDescent="0.7">
      <c r="A27" s="18" t="s">
        <v>10</v>
      </c>
      <c r="B27" s="28">
        <v>189918702</v>
      </c>
      <c r="C27" s="28">
        <v>44566156</v>
      </c>
      <c r="D27" s="28">
        <f t="shared" si="0"/>
        <v>145352546</v>
      </c>
      <c r="E27" s="19">
        <f t="shared" si="2"/>
        <v>4.2615006329017922</v>
      </c>
      <c r="F27" s="28">
        <v>304863157</v>
      </c>
      <c r="G27" s="28">
        <v>9497385.3100000005</v>
      </c>
      <c r="H27" s="28">
        <f t="shared" si="1"/>
        <v>295365771.69</v>
      </c>
      <c r="I27" s="19">
        <f t="shared" si="3"/>
        <v>32.099693447100968</v>
      </c>
    </row>
    <row r="28" spans="1:9" ht="46.5" x14ac:dyDescent="0.7">
      <c r="A28" s="18" t="s">
        <v>11</v>
      </c>
      <c r="B28" s="28">
        <v>637968815</v>
      </c>
      <c r="C28" s="28">
        <v>63594835</v>
      </c>
      <c r="D28" s="28">
        <f t="shared" si="0"/>
        <v>574373980</v>
      </c>
      <c r="E28" s="19">
        <f t="shared" si="2"/>
        <v>10.031770897746648</v>
      </c>
      <c r="F28" s="28">
        <v>623797842</v>
      </c>
      <c r="G28" s="28">
        <v>8312744</v>
      </c>
      <c r="H28" s="28">
        <f t="shared" si="1"/>
        <v>615485098</v>
      </c>
      <c r="I28" s="19">
        <f t="shared" si="3"/>
        <v>75.041146701979514</v>
      </c>
    </row>
    <row r="29" spans="1:9" ht="46.5" x14ac:dyDescent="0.7">
      <c r="A29" s="18" t="s">
        <v>12</v>
      </c>
      <c r="B29" s="28">
        <v>155270376.70999998</v>
      </c>
      <c r="C29" s="28">
        <v>141595233.89000002</v>
      </c>
      <c r="D29" s="28">
        <f t="shared" si="0"/>
        <v>13675142.819999963</v>
      </c>
      <c r="E29" s="19">
        <f t="shared" si="2"/>
        <v>1.0965791181264171</v>
      </c>
      <c r="F29" s="28">
        <v>98030872.689999998</v>
      </c>
      <c r="G29" s="28">
        <v>90777517.219999999</v>
      </c>
      <c r="H29" s="28">
        <f t="shared" si="1"/>
        <v>7253355.4699999988</v>
      </c>
      <c r="I29" s="19">
        <f t="shared" si="3"/>
        <v>1.0799025539817468</v>
      </c>
    </row>
    <row r="30" spans="1:9" ht="46.5" x14ac:dyDescent="0.7">
      <c r="A30" s="18" t="s">
        <v>49</v>
      </c>
      <c r="B30" s="28">
        <v>196129161.53999999</v>
      </c>
      <c r="C30" s="28">
        <v>16670895.199999999</v>
      </c>
      <c r="D30" s="28">
        <f t="shared" si="0"/>
        <v>179458266.34</v>
      </c>
      <c r="E30" s="19">
        <f t="shared" si="2"/>
        <v>11.764764830385353</v>
      </c>
      <c r="F30" s="28">
        <v>96661764.430000007</v>
      </c>
      <c r="G30" s="28">
        <v>28422572.770000003</v>
      </c>
      <c r="H30" s="28">
        <f t="shared" si="1"/>
        <v>68239191.659999996</v>
      </c>
      <c r="I30" s="19">
        <f t="shared" si="3"/>
        <v>3.4008801811223228</v>
      </c>
    </row>
    <row r="31" spans="1:9" ht="46.5" x14ac:dyDescent="0.7">
      <c r="A31" s="18" t="s">
        <v>13</v>
      </c>
      <c r="B31" s="28">
        <v>455983812.19999999</v>
      </c>
      <c r="C31" s="28">
        <v>66052546.949999996</v>
      </c>
      <c r="D31" s="28">
        <f t="shared" si="0"/>
        <v>389931265.25</v>
      </c>
      <c r="E31" s="19">
        <f t="shared" si="2"/>
        <v>6.9033494279208867</v>
      </c>
      <c r="F31" s="28">
        <v>392366077</v>
      </c>
      <c r="G31" s="28">
        <v>48919448</v>
      </c>
      <c r="H31" s="28">
        <f t="shared" si="1"/>
        <v>343446629</v>
      </c>
      <c r="I31" s="19">
        <f t="shared" si="3"/>
        <v>8.0206562633331426</v>
      </c>
    </row>
    <row r="32" spans="1:9" ht="46.5" x14ac:dyDescent="0.7">
      <c r="A32" s="18" t="s">
        <v>14</v>
      </c>
      <c r="B32" s="28">
        <v>427694178</v>
      </c>
      <c r="C32" s="28">
        <v>119742974</v>
      </c>
      <c r="D32" s="28">
        <f t="shared" si="0"/>
        <v>307951204</v>
      </c>
      <c r="E32" s="19">
        <f t="shared" si="2"/>
        <v>3.5717684613378653</v>
      </c>
      <c r="F32" s="28">
        <v>380452206</v>
      </c>
      <c r="G32" s="28">
        <v>364778177</v>
      </c>
      <c r="H32" s="28">
        <f t="shared" si="1"/>
        <v>15674029</v>
      </c>
      <c r="I32" s="19">
        <f t="shared" si="3"/>
        <v>1.0429686587309197</v>
      </c>
    </row>
    <row r="33" spans="1:9" ht="46.5" x14ac:dyDescent="0.7">
      <c r="A33" s="18" t="s">
        <v>15</v>
      </c>
      <c r="B33" s="28">
        <v>11442375</v>
      </c>
      <c r="C33" s="28">
        <v>491491</v>
      </c>
      <c r="D33" s="28">
        <f t="shared" si="0"/>
        <v>10950884</v>
      </c>
      <c r="E33" s="19">
        <f t="shared" si="2"/>
        <v>23.280945124122315</v>
      </c>
      <c r="F33" s="28">
        <v>3435405</v>
      </c>
      <c r="G33" s="28">
        <v>2678862</v>
      </c>
      <c r="H33" s="28">
        <f t="shared" si="1"/>
        <v>756543</v>
      </c>
      <c r="I33" s="19">
        <f t="shared" si="3"/>
        <v>1.2824120839371345</v>
      </c>
    </row>
    <row r="34" spans="1:9" ht="46.5" x14ac:dyDescent="0.7">
      <c r="A34" s="18" t="s">
        <v>16</v>
      </c>
      <c r="B34" s="28">
        <v>3575338653.1999998</v>
      </c>
      <c r="C34" s="28">
        <v>2819569306</v>
      </c>
      <c r="D34" s="28">
        <f t="shared" si="0"/>
        <v>755769347.19999981</v>
      </c>
      <c r="E34" s="19">
        <f t="shared" si="2"/>
        <v>1.2680442525713889</v>
      </c>
      <c r="F34" s="28">
        <v>2809603401</v>
      </c>
      <c r="G34" s="28">
        <v>1991502515</v>
      </c>
      <c r="H34" s="28">
        <f t="shared" si="1"/>
        <v>818100886</v>
      </c>
      <c r="I34" s="19">
        <f t="shared" si="3"/>
        <v>1.410795808610867</v>
      </c>
    </row>
    <row r="35" spans="1:9" ht="46.5" x14ac:dyDescent="0.7">
      <c r="A35" s="18" t="s">
        <v>17</v>
      </c>
      <c r="B35" s="28">
        <v>2116265743</v>
      </c>
      <c r="C35" s="28">
        <v>912141596</v>
      </c>
      <c r="D35" s="28">
        <f t="shared" si="0"/>
        <v>1204124147</v>
      </c>
      <c r="E35" s="19">
        <f t="shared" si="2"/>
        <v>2.320106606562431</v>
      </c>
      <c r="F35" s="28">
        <v>2867207966</v>
      </c>
      <c r="G35" s="28">
        <v>1185996041</v>
      </c>
      <c r="H35" s="28">
        <f t="shared" si="1"/>
        <v>1681211925</v>
      </c>
      <c r="I35" s="19">
        <f t="shared" si="3"/>
        <v>2.4175527294192714</v>
      </c>
    </row>
    <row r="36" spans="1:9" ht="46.5" x14ac:dyDescent="0.7">
      <c r="A36" s="18" t="s">
        <v>18</v>
      </c>
      <c r="B36" s="28">
        <v>590403217</v>
      </c>
      <c r="C36" s="28">
        <v>181744513</v>
      </c>
      <c r="D36" s="28">
        <f t="shared" si="0"/>
        <v>408658704</v>
      </c>
      <c r="E36" s="19">
        <f t="shared" si="2"/>
        <v>3.2485339296047964</v>
      </c>
      <c r="F36" s="28">
        <v>879222166</v>
      </c>
      <c r="G36" s="28">
        <v>493927539</v>
      </c>
      <c r="H36" s="28">
        <f t="shared" si="1"/>
        <v>385294627</v>
      </c>
      <c r="I36" s="19">
        <f t="shared" si="3"/>
        <v>1.7800630590067179</v>
      </c>
    </row>
    <row r="37" spans="1:9" ht="46.5" x14ac:dyDescent="0.7">
      <c r="A37" s="18" t="s">
        <v>19</v>
      </c>
      <c r="B37" s="28">
        <v>4002289900</v>
      </c>
      <c r="C37" s="28">
        <v>1113923047.6100001</v>
      </c>
      <c r="D37" s="28">
        <f t="shared" si="0"/>
        <v>2888366852.3899999</v>
      </c>
      <c r="E37" s="19">
        <f t="shared" si="2"/>
        <v>3.5929680318467181</v>
      </c>
      <c r="F37" s="28">
        <v>7139997159</v>
      </c>
      <c r="G37" s="28">
        <v>4815203811.1999998</v>
      </c>
      <c r="H37" s="28">
        <f t="shared" si="1"/>
        <v>2324793347.8000002</v>
      </c>
      <c r="I37" s="19">
        <f t="shared" si="3"/>
        <v>1.4828026889313823</v>
      </c>
    </row>
    <row r="38" spans="1:9" ht="46.5" x14ac:dyDescent="0.7">
      <c r="A38" s="18" t="s">
        <v>20</v>
      </c>
      <c r="B38" s="28">
        <v>21983132</v>
      </c>
      <c r="C38" s="28">
        <v>2545104</v>
      </c>
      <c r="D38" s="28">
        <f t="shared" si="0"/>
        <v>19438028</v>
      </c>
      <c r="E38" s="19">
        <f t="shared" si="2"/>
        <v>8.6374199246867711</v>
      </c>
      <c r="F38" s="28">
        <v>12025767</v>
      </c>
      <c r="G38" s="28">
        <v>2716884</v>
      </c>
      <c r="H38" s="28">
        <f t="shared" si="1"/>
        <v>9308883</v>
      </c>
      <c r="I38" s="19">
        <f t="shared" si="3"/>
        <v>4.4263085946989271</v>
      </c>
    </row>
    <row r="39" spans="1:9" ht="46.5" x14ac:dyDescent="0.7">
      <c r="A39" s="18" t="s">
        <v>21</v>
      </c>
      <c r="B39" s="28">
        <v>2772832</v>
      </c>
      <c r="C39" s="28">
        <v>26674340</v>
      </c>
      <c r="D39" s="28">
        <f t="shared" si="0"/>
        <v>-23901508</v>
      </c>
      <c r="E39" s="19">
        <f t="shared" si="2"/>
        <v>0.10395128801687314</v>
      </c>
      <c r="F39" s="28">
        <v>20328621</v>
      </c>
      <c r="G39" s="28">
        <v>38952313</v>
      </c>
      <c r="H39" s="28">
        <f t="shared" si="1"/>
        <v>-18623692</v>
      </c>
      <c r="I39" s="19">
        <f t="shared" si="3"/>
        <v>0.52188482363037081</v>
      </c>
    </row>
    <row r="40" spans="1:9" ht="46.5" x14ac:dyDescent="0.7">
      <c r="A40" s="18" t="s">
        <v>22</v>
      </c>
      <c r="B40" s="28">
        <v>242242124</v>
      </c>
      <c r="C40" s="28">
        <v>189331498.94999999</v>
      </c>
      <c r="D40" s="28">
        <f t="shared" si="0"/>
        <v>52910625.050000012</v>
      </c>
      <c r="E40" s="19">
        <f t="shared" si="2"/>
        <v>1.2794602342633596</v>
      </c>
      <c r="F40" s="28">
        <v>289116742</v>
      </c>
      <c r="G40" s="28">
        <v>152035516</v>
      </c>
      <c r="H40" s="28">
        <f t="shared" si="1"/>
        <v>137081226</v>
      </c>
      <c r="I40" s="19">
        <f t="shared" si="3"/>
        <v>1.9016394958662159</v>
      </c>
    </row>
    <row r="41" spans="1:9" ht="46.5" x14ac:dyDescent="0.7">
      <c r="A41" s="18" t="s">
        <v>23</v>
      </c>
      <c r="B41" s="28">
        <v>60640062</v>
      </c>
      <c r="C41" s="28">
        <v>11618128</v>
      </c>
      <c r="D41" s="28">
        <f t="shared" si="0"/>
        <v>49021934</v>
      </c>
      <c r="E41" s="19">
        <f t="shared" si="2"/>
        <v>5.2194348349407065</v>
      </c>
      <c r="F41" s="28">
        <v>25625196</v>
      </c>
      <c r="G41" s="28">
        <v>7271805</v>
      </c>
      <c r="H41" s="28">
        <f t="shared" si="1"/>
        <v>18353391</v>
      </c>
      <c r="I41" s="19">
        <f t="shared" si="3"/>
        <v>3.5239113260050292</v>
      </c>
    </row>
    <row r="42" spans="1:9" ht="46.5" x14ac:dyDescent="0.7">
      <c r="A42" s="18" t="s">
        <v>24</v>
      </c>
      <c r="B42" s="28">
        <v>1550135615</v>
      </c>
      <c r="C42" s="28">
        <v>666480549</v>
      </c>
      <c r="D42" s="28">
        <f t="shared" si="0"/>
        <v>883655066</v>
      </c>
      <c r="E42" s="19">
        <f t="shared" si="2"/>
        <v>2.3258527459291241</v>
      </c>
      <c r="F42" s="28">
        <v>2076287015</v>
      </c>
      <c r="G42" s="28">
        <v>1039322526</v>
      </c>
      <c r="H42" s="28">
        <f t="shared" si="1"/>
        <v>1036964489</v>
      </c>
      <c r="I42" s="19">
        <f t="shared" si="3"/>
        <v>1.9977311787813594</v>
      </c>
    </row>
    <row r="43" spans="1:9" ht="46.5" x14ac:dyDescent="0.7">
      <c r="A43" s="18" t="s">
        <v>25</v>
      </c>
      <c r="B43" s="28">
        <v>-664722373</v>
      </c>
      <c r="C43" s="28">
        <v>86633007</v>
      </c>
      <c r="D43" s="28">
        <f t="shared" si="0"/>
        <v>-751355380</v>
      </c>
      <c r="E43" s="19">
        <f t="shared" si="2"/>
        <v>-7.6728535233689854</v>
      </c>
      <c r="F43" s="28">
        <v>972700614</v>
      </c>
      <c r="G43" s="28">
        <v>544555778</v>
      </c>
      <c r="H43" s="28">
        <f t="shared" si="1"/>
        <v>428144836</v>
      </c>
      <c r="I43" s="19">
        <f t="shared" si="3"/>
        <v>1.7862276984232091</v>
      </c>
    </row>
    <row r="44" spans="1:9" ht="46.5" x14ac:dyDescent="0.7">
      <c r="A44" s="18" t="s">
        <v>26</v>
      </c>
      <c r="B44" s="28">
        <v>93896700.049999997</v>
      </c>
      <c r="C44" s="28">
        <v>57311181.390000001</v>
      </c>
      <c r="D44" s="28">
        <f t="shared" si="0"/>
        <v>36585518.659999996</v>
      </c>
      <c r="E44" s="19">
        <f t="shared" si="2"/>
        <v>1.6383661577491693</v>
      </c>
      <c r="F44" s="28">
        <v>60597342</v>
      </c>
      <c r="G44" s="28">
        <v>45525932</v>
      </c>
      <c r="H44" s="28">
        <f t="shared" si="1"/>
        <v>15071410</v>
      </c>
      <c r="I44" s="19">
        <f t="shared" si="3"/>
        <v>1.3310511029186618</v>
      </c>
    </row>
    <row r="45" spans="1:9" ht="46.5" x14ac:dyDescent="0.7">
      <c r="A45" s="18" t="s">
        <v>27</v>
      </c>
      <c r="B45" s="28">
        <v>5386986721</v>
      </c>
      <c r="C45" s="28">
        <v>1211137891</v>
      </c>
      <c r="D45" s="28">
        <f t="shared" si="0"/>
        <v>4175848830</v>
      </c>
      <c r="E45" s="19">
        <f t="shared" si="2"/>
        <v>4.4478723364456281</v>
      </c>
      <c r="F45" s="28">
        <v>8087923362</v>
      </c>
      <c r="G45" s="28">
        <v>4477624307</v>
      </c>
      <c r="H45" s="28">
        <f t="shared" si="1"/>
        <v>3610299055</v>
      </c>
      <c r="I45" s="19">
        <f t="shared" si="3"/>
        <v>1.8062978953718638</v>
      </c>
    </row>
    <row r="46" spans="1:9" ht="46.5" x14ac:dyDescent="0.7">
      <c r="A46" s="18" t="s">
        <v>28</v>
      </c>
      <c r="B46" s="28">
        <v>202029257</v>
      </c>
      <c r="C46" s="28">
        <v>89246961</v>
      </c>
      <c r="D46" s="28">
        <f t="shared" si="0"/>
        <v>112782296</v>
      </c>
      <c r="E46" s="19">
        <f t="shared" si="2"/>
        <v>2.2637102119365164</v>
      </c>
      <c r="F46" s="28">
        <v>250075230</v>
      </c>
      <c r="G46" s="28">
        <v>104386201</v>
      </c>
      <c r="H46" s="28">
        <f t="shared" si="1"/>
        <v>145689029</v>
      </c>
      <c r="I46" s="19">
        <f t="shared" si="3"/>
        <v>2.3956732557016802</v>
      </c>
    </row>
    <row r="47" spans="1:9" ht="46.5" x14ac:dyDescent="0.7">
      <c r="A47" s="18" t="s">
        <v>50</v>
      </c>
      <c r="B47" s="28">
        <v>724045525.60000002</v>
      </c>
      <c r="C47" s="28">
        <v>285183583.55000001</v>
      </c>
      <c r="D47" s="28">
        <f t="shared" si="0"/>
        <v>438861942.05000001</v>
      </c>
      <c r="E47" s="19">
        <f t="shared" si="2"/>
        <v>2.5388751925583972</v>
      </c>
      <c r="F47" s="28">
        <v>1201146530</v>
      </c>
      <c r="G47" s="28">
        <v>706025591</v>
      </c>
      <c r="H47" s="28">
        <f t="shared" si="1"/>
        <v>495120939</v>
      </c>
      <c r="I47" s="19">
        <f t="shared" si="3"/>
        <v>1.7012790263009037</v>
      </c>
    </row>
    <row r="48" spans="1:9" ht="46.5" x14ac:dyDescent="0.7">
      <c r="A48" s="18" t="s">
        <v>29</v>
      </c>
      <c r="B48" s="28">
        <v>4226359460</v>
      </c>
      <c r="C48" s="28">
        <v>2830015813</v>
      </c>
      <c r="D48" s="28">
        <f t="shared" si="0"/>
        <v>1396343647</v>
      </c>
      <c r="E48" s="19">
        <f t="shared" si="2"/>
        <v>1.4934048921513923</v>
      </c>
      <c r="F48" s="28">
        <v>9313244650</v>
      </c>
      <c r="G48" s="28">
        <v>6220911096</v>
      </c>
      <c r="H48" s="28">
        <f t="shared" si="1"/>
        <v>3092333554</v>
      </c>
      <c r="I48" s="19">
        <f t="shared" si="3"/>
        <v>1.4970869228445247</v>
      </c>
    </row>
    <row r="49" spans="1:9" ht="46.5" x14ac:dyDescent="0.7">
      <c r="A49" s="18" t="s">
        <v>52</v>
      </c>
      <c r="B49" s="28">
        <v>4008213</v>
      </c>
      <c r="C49" s="28">
        <v>3875237</v>
      </c>
      <c r="D49" s="28">
        <f t="shared" si="0"/>
        <v>132976</v>
      </c>
      <c r="E49" s="19">
        <f t="shared" si="2"/>
        <v>1.0343142883906198</v>
      </c>
      <c r="F49" s="28">
        <v>3120212</v>
      </c>
      <c r="G49" s="28">
        <v>621668</v>
      </c>
      <c r="H49" s="28">
        <f t="shared" si="1"/>
        <v>2498544</v>
      </c>
      <c r="I49" s="19">
        <f t="shared" si="3"/>
        <v>5.0190970099796033</v>
      </c>
    </row>
    <row r="50" spans="1:9" ht="46.5" x14ac:dyDescent="0.7">
      <c r="A50" s="18" t="s">
        <v>30</v>
      </c>
      <c r="B50" s="28">
        <v>171214199</v>
      </c>
      <c r="C50" s="28">
        <v>117947533</v>
      </c>
      <c r="D50" s="28">
        <f t="shared" si="0"/>
        <v>53266666</v>
      </c>
      <c r="E50" s="19">
        <f t="shared" si="2"/>
        <v>1.4516132270439264</v>
      </c>
      <c r="F50" s="28">
        <v>395636230</v>
      </c>
      <c r="G50" s="28">
        <v>55531587</v>
      </c>
      <c r="H50" s="28">
        <f t="shared" si="1"/>
        <v>340104643</v>
      </c>
      <c r="I50" s="19">
        <f t="shared" si="3"/>
        <v>7.1245259027083092</v>
      </c>
    </row>
    <row r="51" spans="1:9" ht="47.25" thickBot="1" x14ac:dyDescent="0.75">
      <c r="A51" s="20" t="s">
        <v>33</v>
      </c>
      <c r="B51" s="28">
        <v>92399261</v>
      </c>
      <c r="C51" s="28">
        <v>505537</v>
      </c>
      <c r="D51" s="28">
        <f t="shared" si="0"/>
        <v>91893724</v>
      </c>
      <c r="E51" s="19">
        <f t="shared" si="2"/>
        <v>182.77447743686417</v>
      </c>
      <c r="F51" s="28">
        <v>45100442</v>
      </c>
      <c r="G51" s="28">
        <v>372184</v>
      </c>
      <c r="H51" s="28">
        <f t="shared" si="1"/>
        <v>44728258</v>
      </c>
      <c r="I51" s="19">
        <f t="shared" si="3"/>
        <v>121.17780990047933</v>
      </c>
    </row>
    <row r="52" spans="1:9" s="2" customFormat="1" ht="47.25" thickBot="1" x14ac:dyDescent="0.75">
      <c r="A52" s="7"/>
      <c r="B52" s="22"/>
      <c r="C52" s="22"/>
      <c r="D52" s="22"/>
      <c r="E52" s="23"/>
      <c r="F52" s="28"/>
      <c r="G52" s="28"/>
      <c r="H52" s="28"/>
      <c r="I52" s="23"/>
    </row>
    <row r="53" spans="1:9" ht="46.5" x14ac:dyDescent="0.7">
      <c r="A53" s="16" t="s">
        <v>31</v>
      </c>
      <c r="B53" s="28">
        <v>212006933.80000001</v>
      </c>
      <c r="C53" s="28">
        <v>62162263.25</v>
      </c>
      <c r="D53" s="28">
        <f t="shared" si="0"/>
        <v>149844670.55000001</v>
      </c>
      <c r="E53" s="17">
        <f>B53/C53</f>
        <v>3.410540780141238</v>
      </c>
      <c r="F53" s="28">
        <v>321517391</v>
      </c>
      <c r="G53" s="28">
        <v>88961387.400000006</v>
      </c>
      <c r="H53" s="28">
        <f t="shared" ref="H53:H54" si="4">F53-G53</f>
        <v>232556003.59999999</v>
      </c>
      <c r="I53" s="17">
        <f t="shared" ref="I53:I54" si="5">F53/G53</f>
        <v>3.6141229402634067</v>
      </c>
    </row>
    <row r="54" spans="1:9" ht="47.25" thickBot="1" x14ac:dyDescent="0.75">
      <c r="A54" s="20" t="s">
        <v>32</v>
      </c>
      <c r="B54" s="28">
        <v>183533335.80000001</v>
      </c>
      <c r="C54" s="28">
        <v>36061090.859999999</v>
      </c>
      <c r="D54" s="28">
        <f t="shared" si="0"/>
        <v>147472244.94</v>
      </c>
      <c r="E54" s="21">
        <f t="shared" ref="E54" si="6">B54/C54</f>
        <v>5.0895114768583021</v>
      </c>
      <c r="F54" s="28">
        <v>115876536</v>
      </c>
      <c r="G54" s="28">
        <v>47129281</v>
      </c>
      <c r="H54" s="28">
        <f t="shared" si="4"/>
        <v>68747255</v>
      </c>
      <c r="I54" s="21">
        <f t="shared" si="5"/>
        <v>2.4586951793302343</v>
      </c>
    </row>
    <row r="55" spans="1:9" s="2" customFormat="1" ht="47.25" thickBot="1" x14ac:dyDescent="0.75">
      <c r="A55" s="7"/>
      <c r="B55" s="22"/>
      <c r="C55" s="22"/>
      <c r="D55" s="22"/>
      <c r="E55" s="23"/>
      <c r="F55" s="22"/>
      <c r="G55" s="22"/>
      <c r="H55" s="22"/>
      <c r="I55" s="23"/>
    </row>
    <row r="56" spans="1:9" ht="47.25" thickBot="1" x14ac:dyDescent="0.75">
      <c r="A56" s="24" t="s">
        <v>34</v>
      </c>
      <c r="B56" s="25">
        <f>SUM(B18:B54)</f>
        <v>25607438822.899994</v>
      </c>
      <c r="C56" s="26">
        <f t="shared" ref="C56:D56" si="7">SUM(C18:C54)</f>
        <v>11646381337.5</v>
      </c>
      <c r="D56" s="26">
        <f t="shared" si="7"/>
        <v>13961057485.4</v>
      </c>
      <c r="E56" s="27">
        <f>B56/C56</f>
        <v>2.1987463814573034</v>
      </c>
      <c r="F56" s="25">
        <f>SUM(F18:F54)</f>
        <v>40158086725.119995</v>
      </c>
      <c r="G56" s="26">
        <f>SUM(G18:G54)</f>
        <v>23301591631.135002</v>
      </c>
      <c r="H56" s="26">
        <f>SUM(H18:H54)</f>
        <v>16856495093.985001</v>
      </c>
      <c r="I56" s="27">
        <f>F56/G56</f>
        <v>1.7234053089945052</v>
      </c>
    </row>
    <row r="57" spans="1:9" ht="46.5" x14ac:dyDescent="0.7">
      <c r="A57" s="30" t="s">
        <v>38</v>
      </c>
      <c r="B57" s="30"/>
      <c r="C57" s="30"/>
      <c r="D57" s="30"/>
      <c r="E57" s="30"/>
      <c r="F57" s="30"/>
      <c r="G57" s="30"/>
      <c r="H57" s="30"/>
      <c r="I57" s="30"/>
    </row>
    <row r="58" spans="1:9" ht="31.5" x14ac:dyDescent="0.5">
      <c r="A58" s="4"/>
      <c r="B58" s="4"/>
      <c r="C58" s="4"/>
      <c r="D58" s="4"/>
      <c r="E58" s="4"/>
      <c r="F58" s="4"/>
      <c r="G58" s="4"/>
      <c r="H58" s="4"/>
      <c r="I58" s="4"/>
    </row>
    <row r="59" spans="1:9" ht="31.5" x14ac:dyDescent="0.5">
      <c r="A59" s="4"/>
      <c r="B59" s="4"/>
      <c r="C59" s="4"/>
      <c r="D59" s="4"/>
      <c r="E59" s="4"/>
      <c r="F59" s="4"/>
      <c r="G59" s="4"/>
      <c r="H59" s="4"/>
      <c r="I59" s="4"/>
    </row>
    <row r="60" spans="1:9" ht="31.5" x14ac:dyDescent="0.5">
      <c r="A60" s="4"/>
      <c r="B60" s="4"/>
      <c r="C60" s="4"/>
      <c r="D60" s="4"/>
      <c r="E60" s="4"/>
      <c r="F60" s="4"/>
      <c r="G60" s="4"/>
      <c r="H60" s="4"/>
      <c r="I60" s="4"/>
    </row>
    <row r="61" spans="1:9" ht="31.5" x14ac:dyDescent="0.5">
      <c r="A61" s="4"/>
      <c r="B61" s="4"/>
      <c r="C61" s="4"/>
      <c r="D61" s="4"/>
      <c r="E61" s="4"/>
      <c r="F61" s="4"/>
      <c r="G61" s="4"/>
      <c r="H61" s="4"/>
      <c r="I61" s="4"/>
    </row>
    <row r="62" spans="1:9" ht="31.5" x14ac:dyDescent="0.5">
      <c r="A62" s="4"/>
      <c r="B62" s="4"/>
      <c r="C62" s="4"/>
      <c r="D62" s="4"/>
      <c r="E62" s="4"/>
      <c r="F62" s="4"/>
      <c r="G62" s="4"/>
      <c r="H62" s="4"/>
      <c r="I62" s="4"/>
    </row>
    <row r="63" spans="1:9" ht="31.5" x14ac:dyDescent="0.5">
      <c r="A63" s="4"/>
      <c r="B63" s="4"/>
      <c r="C63" s="4"/>
      <c r="D63" s="4"/>
      <c r="E63" s="4"/>
      <c r="F63" s="4"/>
      <c r="G63" s="4"/>
      <c r="H63" s="4"/>
      <c r="I63" s="4"/>
    </row>
    <row r="64" spans="1:9" ht="31.5" x14ac:dyDescent="0.5">
      <c r="A64" s="4"/>
      <c r="B64" s="5"/>
      <c r="C64" s="5"/>
      <c r="D64" s="5"/>
      <c r="E64" s="5"/>
      <c r="F64" s="5"/>
      <c r="G64" s="4"/>
      <c r="H64" s="4"/>
      <c r="I64" s="4"/>
    </row>
    <row r="65" spans="1:9" s="6" customFormat="1" ht="61.5" x14ac:dyDescent="0.9">
      <c r="A65" s="32" t="s">
        <v>39</v>
      </c>
      <c r="B65" s="32"/>
      <c r="C65" s="32"/>
      <c r="D65" s="32"/>
      <c r="E65" s="32"/>
      <c r="F65" s="32"/>
      <c r="G65" s="32"/>
      <c r="H65" s="32"/>
      <c r="I65" s="32"/>
    </row>
    <row r="66" spans="1:9" s="6" customFormat="1" ht="61.5" x14ac:dyDescent="0.9">
      <c r="A66" s="31" t="s">
        <v>40</v>
      </c>
      <c r="B66" s="31"/>
      <c r="C66" s="31"/>
      <c r="D66" s="31"/>
      <c r="E66" s="31"/>
      <c r="F66" s="31"/>
      <c r="G66" s="31"/>
      <c r="H66" s="31"/>
      <c r="I66" s="31"/>
    </row>
  </sheetData>
  <mergeCells count="11">
    <mergeCell ref="A9:I9"/>
    <mergeCell ref="A12:I12"/>
    <mergeCell ref="A57:I57"/>
    <mergeCell ref="A66:I66"/>
    <mergeCell ref="A65:I65"/>
    <mergeCell ref="B16:E16"/>
    <mergeCell ref="F16:I16"/>
    <mergeCell ref="A10:I10"/>
    <mergeCell ref="A11:I11"/>
    <mergeCell ref="A13:I13"/>
    <mergeCell ref="A14:I14"/>
  </mergeCells>
  <phoneticPr fontId="11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Diciembre 2020</vt:lpstr>
      <vt:lpstr>'A Diciembre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Karla Marchena</cp:lastModifiedBy>
  <cp:lastPrinted>2021-02-21T16:06:59Z</cp:lastPrinted>
  <dcterms:created xsi:type="dcterms:W3CDTF">2020-11-11T18:12:27Z</dcterms:created>
  <dcterms:modified xsi:type="dcterms:W3CDTF">2021-11-10T16:28:09Z</dcterms:modified>
</cp:coreProperties>
</file>