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ras\Desktop\"/>
    </mc:Choice>
  </mc:AlternateContent>
  <xr:revisionPtr revIDLastSave="0" documentId="13_ncr:1_{C0EAED93-49D7-4CC2-90E9-4347E64F71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 septiembre 202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1" l="1"/>
  <c r="G56" i="1"/>
  <c r="I56" i="1" s="1"/>
  <c r="F56" i="1"/>
  <c r="E56" i="1"/>
  <c r="I21" i="1" l="1"/>
  <c r="H21" i="1"/>
  <c r="E21" i="1"/>
  <c r="D21" i="1"/>
  <c r="I41" i="1" l="1"/>
  <c r="H41" i="1"/>
  <c r="B56" i="1" l="1"/>
  <c r="I49" i="1"/>
  <c r="H49" i="1"/>
  <c r="E49" i="1"/>
  <c r="D49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50" i="1"/>
  <c r="I5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I54" i="1"/>
  <c r="I53" i="1"/>
  <c r="E53" i="1"/>
  <c r="E54" i="1"/>
  <c r="H54" i="1"/>
  <c r="H53" i="1"/>
  <c r="I20" i="1"/>
  <c r="H20" i="1"/>
  <c r="I19" i="1"/>
  <c r="H19" i="1"/>
  <c r="E20" i="1"/>
  <c r="E19" i="1"/>
  <c r="D20" i="1"/>
  <c r="D53" i="1"/>
  <c r="D54" i="1"/>
  <c r="D19" i="1"/>
  <c r="C56" i="1"/>
  <c r="D56" i="1" l="1"/>
</calcChain>
</file>

<file path=xl/sharedStrings.xml><?xml version="1.0" encoding="utf-8"?>
<sst xmlns="http://schemas.openxmlformats.org/spreadsheetml/2006/main" count="61" uniqueCount="54">
  <si>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</si>
  <si>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</si>
  <si>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</si>
  <si>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</si>
  <si>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</si>
  <si>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</si>
  <si>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</si>
  <si>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</si>
  <si>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</si>
  <si>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</si>
  <si>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</si>
  <si>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</si>
  <si>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</si>
  <si>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</si>
  <si>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</si>
  <si>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</si>
  <si>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</si>
  <si>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</si>
  <si>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</si>
  <si>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</si>
  <si>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</si>
  <si>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</si>
  <si>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</si>
  <si>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</si>
  <si>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</si>
  <si>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</si>
  <si>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</si>
  <si>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</si>
  <si>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</si>
  <si>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</si>
  <si>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</si>
  <si>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</si>
  <si>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</si>
  <si>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</si>
  <si>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</si>
  <si>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</si>
  <si>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</si>
  <si>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</si>
  <si>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</si>
  <si>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</si>
  <si>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</si>
  <si>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</si>
  <si>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</si>
  <si>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</si>
  <si>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</si>
  <si>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</si>
  <si>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</si>
  <si>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</si>
  <si>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</si>
  <si>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</si>
  <si>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Seguros La Internacional, S. A.</t>
  </si>
  <si>
    <t>Periodo con cierre al 30 de septiembre de 2021</t>
  </si>
  <si>
    <t>N/R</t>
  </si>
  <si>
    <t>N/R: Empresas que no reportaron la información correspondiente en la forma y/o plazo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</si>
</sst>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" fontId="5" fillId="0" borderId="0" xfId="1" applyNumberFormat="1" applyFont="1" applyBorder="1"/>
    <xf numFmtId="164" fontId="5" fillId="0" borderId="0" xfId="1" applyFont="1" applyBorder="1"/>
    <xf numFmtId="3" fontId="5" fillId="0" borderId="1" xfId="1" applyNumberFormat="1" applyFont="1" applyFill="1" applyBorder="1" applyAlignment="1">
      <alignment horizontal="center"/>
    </xf>
    <xf numFmtId="3" fontId="5" fillId="0" borderId="1" xfId="1" applyNumberFormat="1" applyFont="1" applyBorder="1" applyAlignment="1">
      <alignment horizontal="right"/>
    </xf>
    <xf numFmtId="164" fontId="5" fillId="0" borderId="5" xfId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64" fontId="5" fillId="0" borderId="0" xfId="1" applyFont="1" applyBorder="1" applyAlignment="1">
      <alignment horizontal="right"/>
    </xf>
    <xf numFmtId="164" fontId="5" fillId="0" borderId="9" xfId="1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4" xfId="1" applyNumberFormat="1" applyFont="1" applyBorder="1" applyAlignment="1">
      <alignment horizontal="right"/>
    </xf>
    <xf numFmtId="3" fontId="5" fillId="0" borderId="6" xfId="1" applyNumberFormat="1" applyFont="1" applyFill="1" applyBorder="1" applyAlignment="1">
      <alignment horizontal="center"/>
    </xf>
    <xf numFmtId="3" fontId="5" fillId="0" borderId="8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5" fillId="0" borderId="17" xfId="1" applyNumberFormat="1" applyFont="1" applyBorder="1" applyAlignment="1">
      <alignment horizontal="right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" fontId="5" fillId="0" borderId="3" xfId="1" applyNumberFormat="1" applyFont="1" applyBorder="1" applyAlignment="1">
      <alignment horizontal="right"/>
    </xf>
    <xf numFmtId="3" fontId="5" fillId="0" borderId="15" xfId="1" applyNumberFormat="1" applyFont="1" applyBorder="1" applyAlignment="1">
      <alignment horizontal="right"/>
    </xf>
    <xf numFmtId="3" fontId="5" fillId="0" borderId="15" xfId="1" applyNumberFormat="1" applyFont="1" applyFill="1" applyBorder="1" applyAlignment="1">
      <alignment horizontal="center"/>
    </xf>
    <xf numFmtId="3" fontId="5" fillId="0" borderId="7" xfId="1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5" fontId="8" fillId="0" borderId="0" xfId="1" applyNumberFormat="1" applyFont="1" applyFill="1" applyBorder="1"/>
    <xf numFmtId="43" fontId="8" fillId="0" borderId="0" xfId="0" applyNumberFormat="1" applyFont="1" applyFill="1" applyBorder="1"/>
    <xf numFmtId="0" fontId="2" fillId="0" borderId="0" xfId="0" applyFont="1" applyFill="1"/>
    <xf numFmtId="0" fontId="10" fillId="0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165" fontId="8" fillId="3" borderId="10" xfId="1" applyNumberFormat="1" applyFont="1" applyFill="1" applyBorder="1"/>
    <xf numFmtId="165" fontId="8" fillId="3" borderId="21" xfId="1" applyNumberFormat="1" applyFont="1" applyFill="1" applyBorder="1"/>
    <xf numFmtId="43" fontId="8" fillId="3" borderId="22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261055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showGridLines="0" tabSelected="1" view="pageBreakPreview" topLeftCell="A37" zoomScale="40" zoomScaleNormal="40" zoomScaleSheetLayoutView="40" workbookViewId="0">
      <selection activeCell="C69" sqref="C69"/>
    </sheetView>
  </sheetViews>
  <sheetFormatPr baseColWidth="10" defaultColWidth="9.140625" defaultRowHeight="26.25" x14ac:dyDescent="0.4"/>
  <cols>
    <col min="1" max="1" width="153.5703125" style="1" bestFit="1" customWidth="1"/>
    <col min="2" max="2" width="53.5703125" style="1" bestFit="1" customWidth="1"/>
    <col min="3" max="3" width="64.42578125" style="1" bestFit="1" customWidth="1"/>
    <col min="4" max="4" width="55.140625" style="1" bestFit="1" customWidth="1"/>
    <col min="5" max="5" width="66.85546875" style="1" bestFit="1" customWidth="1"/>
    <col min="6" max="6" width="78.7109375" style="1" bestFit="1" customWidth="1"/>
    <col min="7" max="7" width="54.42578125" style="1" bestFit="1" customWidth="1"/>
    <col min="8" max="8" width="55.85546875" style="1" customWidth="1"/>
    <col min="9" max="9" width="60.5703125" style="1" bestFit="1" customWidth="1"/>
    <col min="10" max="16384" width="9.140625" style="1"/>
  </cols>
  <sheetData>
    <row r="1" spans="1:9" ht="46.5" x14ac:dyDescent="0.7">
      <c r="A1" s="5"/>
      <c r="B1" s="5"/>
      <c r="C1" s="5"/>
      <c r="D1" s="5"/>
      <c r="E1" s="5"/>
      <c r="F1" s="5"/>
      <c r="G1" s="5"/>
      <c r="H1" s="5"/>
      <c r="I1" s="5"/>
    </row>
    <row r="2" spans="1:9" ht="46.5" x14ac:dyDescent="0.7">
      <c r="A2" s="5"/>
      <c r="B2" s="5"/>
      <c r="C2" s="5"/>
      <c r="D2" s="5"/>
      <c r="E2" s="5"/>
      <c r="F2" s="5"/>
      <c r="G2" s="5"/>
      <c r="H2" s="5"/>
      <c r="I2" s="5"/>
    </row>
    <row r="3" spans="1:9" ht="46.5" x14ac:dyDescent="0.7">
      <c r="A3" s="5"/>
      <c r="B3" s="5"/>
      <c r="C3" s="5"/>
      <c r="D3" s="5"/>
      <c r="E3" s="5"/>
      <c r="F3" s="5"/>
      <c r="G3" s="5"/>
      <c r="H3" s="5"/>
      <c r="I3" s="5"/>
    </row>
    <row r="4" spans="1:9" ht="46.5" x14ac:dyDescent="0.7">
      <c r="A4" s="5"/>
      <c r="B4" s="5"/>
      <c r="C4" s="5"/>
      <c r="D4" s="5"/>
      <c r="E4" s="5"/>
      <c r="F4" s="5"/>
      <c r="G4" s="5"/>
      <c r="H4" s="5"/>
      <c r="I4" s="5"/>
    </row>
    <row r="5" spans="1:9" ht="46.5" x14ac:dyDescent="0.7">
      <c r="A5" s="5"/>
      <c r="B5" s="5"/>
      <c r="C5" s="5"/>
      <c r="D5" s="5"/>
      <c r="E5" s="5"/>
      <c r="F5" s="5"/>
      <c r="G5" s="5"/>
      <c r="H5" s="5"/>
      <c r="I5" s="5"/>
    </row>
    <row r="6" spans="1:9" ht="46.5" x14ac:dyDescent="0.7">
      <c r="A6" s="5"/>
      <c r="B6" s="5"/>
      <c r="C6" s="5"/>
      <c r="D6" s="5"/>
      <c r="E6" s="5"/>
      <c r="F6" s="5"/>
      <c r="G6" s="5"/>
      <c r="H6" s="5"/>
      <c r="I6" s="5"/>
    </row>
    <row r="7" spans="1:9" ht="46.5" x14ac:dyDescent="0.7">
      <c r="A7" s="5"/>
      <c r="B7" s="5"/>
      <c r="C7" s="5"/>
      <c r="D7" s="5"/>
      <c r="E7" s="5"/>
      <c r="F7" s="5"/>
      <c r="G7" s="5"/>
      <c r="H7" s="5"/>
      <c r="I7" s="5"/>
    </row>
    <row r="8" spans="1:9" ht="46.5" x14ac:dyDescent="0.7">
      <c r="A8" s="5"/>
      <c r="B8" s="5"/>
      <c r="C8" s="5"/>
      <c r="D8" s="5"/>
      <c r="E8" s="5"/>
      <c r="F8" s="5"/>
      <c r="G8" s="5"/>
      <c r="H8" s="5"/>
      <c r="I8" s="5"/>
    </row>
    <row r="9" spans="1:9" ht="46.5" x14ac:dyDescent="0.7">
      <c r="A9" s="45"/>
      <c r="B9" s="45"/>
      <c r="C9" s="45"/>
      <c r="D9" s="45"/>
      <c r="E9" s="45"/>
      <c r="F9" s="45"/>
      <c r="G9" s="45"/>
      <c r="H9" s="45"/>
      <c r="I9" s="45"/>
    </row>
    <row r="10" spans="1:9" s="4" customFormat="1" ht="46.5" x14ac:dyDescent="0.7">
      <c r="A10" s="46" t="s">
        <v>35</v>
      </c>
      <c r="B10" s="46"/>
      <c r="C10" s="46"/>
      <c r="D10" s="46"/>
      <c r="E10" s="46"/>
      <c r="F10" s="46"/>
      <c r="G10" s="46"/>
      <c r="H10" s="46"/>
      <c r="I10" s="46"/>
    </row>
    <row r="11" spans="1:9" s="4" customFormat="1" ht="46.5" x14ac:dyDescent="0.7">
      <c r="A11" s="46" t="s">
        <v>38</v>
      </c>
      <c r="B11" s="46"/>
      <c r="C11" s="46"/>
      <c r="D11" s="46"/>
      <c r="E11" s="46"/>
      <c r="F11" s="46"/>
      <c r="G11" s="46"/>
      <c r="H11" s="46"/>
      <c r="I11" s="46"/>
    </row>
    <row r="12" spans="1:9" s="4" customFormat="1" ht="46.5" x14ac:dyDescent="0.7">
      <c r="A12" s="46"/>
      <c r="B12" s="46"/>
      <c r="C12" s="46"/>
      <c r="D12" s="46"/>
      <c r="E12" s="46"/>
      <c r="F12" s="46"/>
      <c r="G12" s="46"/>
      <c r="H12" s="46"/>
      <c r="I12" s="46"/>
    </row>
    <row r="13" spans="1:9" s="4" customFormat="1" ht="46.5" x14ac:dyDescent="0.7">
      <c r="A13" s="46" t="s">
        <v>51</v>
      </c>
      <c r="B13" s="46"/>
      <c r="C13" s="46"/>
      <c r="D13" s="46"/>
      <c r="E13" s="46"/>
      <c r="F13" s="46"/>
      <c r="G13" s="46"/>
      <c r="H13" s="46"/>
      <c r="I13" s="46"/>
    </row>
    <row r="14" spans="1:9" s="4" customFormat="1" ht="46.5" x14ac:dyDescent="0.7">
      <c r="A14" s="45" t="s">
        <v>36</v>
      </c>
      <c r="B14" s="45"/>
      <c r="C14" s="45"/>
      <c r="D14" s="45"/>
      <c r="E14" s="45"/>
      <c r="F14" s="45"/>
      <c r="G14" s="45"/>
      <c r="H14" s="45"/>
      <c r="I14" s="45"/>
    </row>
    <row r="15" spans="1:9" ht="47.25" thickBot="1" x14ac:dyDescent="0.75">
      <c r="A15" s="5"/>
      <c r="B15" s="5"/>
      <c r="C15" s="5"/>
      <c r="D15" s="5"/>
      <c r="E15" s="5"/>
      <c r="F15" s="5"/>
      <c r="G15" s="5"/>
      <c r="H15" s="5"/>
      <c r="I15" s="5"/>
    </row>
    <row r="16" spans="1:9" ht="47.25" thickBot="1" x14ac:dyDescent="0.75">
      <c r="A16" s="6"/>
      <c r="B16" s="47" t="s">
        <v>1</v>
      </c>
      <c r="C16" s="48"/>
      <c r="D16" s="48"/>
      <c r="E16" s="49"/>
      <c r="F16" s="47" t="s">
        <v>2</v>
      </c>
      <c r="G16" s="48"/>
      <c r="H16" s="48"/>
      <c r="I16" s="49"/>
    </row>
    <row r="17" spans="1:9" s="3" customFormat="1" ht="93.75" thickBot="1" x14ac:dyDescent="0.3">
      <c r="A17" s="7" t="s">
        <v>34</v>
      </c>
      <c r="B17" s="8" t="s">
        <v>39</v>
      </c>
      <c r="C17" s="9" t="s">
        <v>40</v>
      </c>
      <c r="D17" s="9" t="s">
        <v>0</v>
      </c>
      <c r="E17" s="10" t="s">
        <v>41</v>
      </c>
      <c r="F17" s="8" t="s">
        <v>42</v>
      </c>
      <c r="G17" s="9" t="s">
        <v>43</v>
      </c>
      <c r="H17" s="9" t="s">
        <v>3</v>
      </c>
      <c r="I17" s="10" t="s">
        <v>44</v>
      </c>
    </row>
    <row r="18" spans="1:9" ht="47.25" hidden="1" thickBot="1" x14ac:dyDescent="0.75">
      <c r="A18" s="20"/>
      <c r="B18" s="21"/>
      <c r="C18" s="22"/>
      <c r="D18" s="22"/>
      <c r="E18" s="23"/>
      <c r="F18" s="21"/>
      <c r="G18" s="22"/>
      <c r="H18" s="22"/>
      <c r="I18" s="23"/>
    </row>
    <row r="19" spans="1:9" ht="46.5" x14ac:dyDescent="0.7">
      <c r="A19" s="29" t="s">
        <v>49</v>
      </c>
      <c r="B19" s="32">
        <v>42066666</v>
      </c>
      <c r="C19" s="24">
        <v>21664148.82</v>
      </c>
      <c r="D19" s="24">
        <f>B19-C19</f>
        <v>20402517.18</v>
      </c>
      <c r="E19" s="15">
        <f>B19/C19</f>
        <v>1.941764079886892</v>
      </c>
      <c r="F19" s="32">
        <v>72194462.629999995</v>
      </c>
      <c r="G19" s="24">
        <v>27614360</v>
      </c>
      <c r="H19" s="24">
        <f>F19-G19</f>
        <v>44580102.629999995</v>
      </c>
      <c r="I19" s="15">
        <f>F19/G19</f>
        <v>2.614381163640946</v>
      </c>
    </row>
    <row r="20" spans="1:9" ht="46.5" x14ac:dyDescent="0.7">
      <c r="A20" s="31" t="s">
        <v>4</v>
      </c>
      <c r="B20" s="33">
        <v>181374360.72999999</v>
      </c>
      <c r="C20" s="14">
        <v>49079077.270000003</v>
      </c>
      <c r="D20" s="14">
        <f t="shared" ref="D20:D54" si="0">B20-C20</f>
        <v>132295283.45999998</v>
      </c>
      <c r="E20" s="16">
        <f>B20/C20</f>
        <v>3.6955536008185423</v>
      </c>
      <c r="F20" s="33">
        <v>611714792.27999997</v>
      </c>
      <c r="G20" s="14">
        <v>280413670.05000001</v>
      </c>
      <c r="H20" s="14">
        <f t="shared" ref="H20:H51" si="1">F20-G20</f>
        <v>331301122.22999996</v>
      </c>
      <c r="I20" s="16">
        <f>F20/G20</f>
        <v>2.1814727940008285</v>
      </c>
    </row>
    <row r="21" spans="1:9" ht="46.5" x14ac:dyDescent="0.7">
      <c r="A21" s="31" t="s">
        <v>5</v>
      </c>
      <c r="B21" s="33">
        <v>396593249.25999999</v>
      </c>
      <c r="C21" s="14">
        <v>82657661.680000007</v>
      </c>
      <c r="D21" s="14">
        <f t="shared" ref="D21" si="2">B21-C21</f>
        <v>313935587.57999998</v>
      </c>
      <c r="E21" s="16">
        <f t="shared" ref="E21" si="3">B21/C21</f>
        <v>4.7980216376718579</v>
      </c>
      <c r="F21" s="33">
        <v>367046485.07999998</v>
      </c>
      <c r="G21" s="14">
        <v>79020293.579999998</v>
      </c>
      <c r="H21" s="14">
        <f t="shared" ref="H21" si="4">F21-G21</f>
        <v>288026191.5</v>
      </c>
      <c r="I21" s="16">
        <f t="shared" ref="I21" si="5">F21/G21</f>
        <v>4.6449648368922194</v>
      </c>
    </row>
    <row r="22" spans="1:9" ht="46.5" x14ac:dyDescent="0.7">
      <c r="A22" s="31" t="s">
        <v>45</v>
      </c>
      <c r="B22" s="33">
        <v>144614234</v>
      </c>
      <c r="C22" s="14">
        <v>144424007</v>
      </c>
      <c r="D22" s="14">
        <f t="shared" si="0"/>
        <v>190227</v>
      </c>
      <c r="E22" s="16">
        <f t="shared" ref="E22:E51" si="6">B22/C22</f>
        <v>1.0013171425163407</v>
      </c>
      <c r="F22" s="33">
        <v>252970706</v>
      </c>
      <c r="G22" s="14">
        <v>172239177.06</v>
      </c>
      <c r="H22" s="14">
        <f t="shared" si="1"/>
        <v>80731528.939999998</v>
      </c>
      <c r="I22" s="16">
        <f t="shared" ref="I22:I51" si="7">F22/G22</f>
        <v>1.4687175723783037</v>
      </c>
    </row>
    <row r="23" spans="1:9" ht="46.5" x14ac:dyDescent="0.7">
      <c r="A23" s="31" t="s">
        <v>6</v>
      </c>
      <c r="B23" s="33">
        <v>39522553</v>
      </c>
      <c r="C23" s="14">
        <v>33489512</v>
      </c>
      <c r="D23" s="14">
        <f t="shared" si="0"/>
        <v>6033041</v>
      </c>
      <c r="E23" s="16">
        <f t="shared" si="6"/>
        <v>1.1801471756291939</v>
      </c>
      <c r="F23" s="33">
        <v>27256740</v>
      </c>
      <c r="G23" s="14">
        <v>26112610</v>
      </c>
      <c r="H23" s="14">
        <f t="shared" si="1"/>
        <v>1144130</v>
      </c>
      <c r="I23" s="16">
        <f t="shared" si="7"/>
        <v>1.0438152295002299</v>
      </c>
    </row>
    <row r="24" spans="1:9" ht="46.5" x14ac:dyDescent="0.7">
      <c r="A24" s="31" t="s">
        <v>7</v>
      </c>
      <c r="B24" s="34" t="s">
        <v>52</v>
      </c>
      <c r="C24" s="13" t="s">
        <v>52</v>
      </c>
      <c r="D24" s="13" t="s">
        <v>52</v>
      </c>
      <c r="E24" s="25" t="s">
        <v>52</v>
      </c>
      <c r="F24" s="34" t="s">
        <v>52</v>
      </c>
      <c r="G24" s="13" t="s">
        <v>52</v>
      </c>
      <c r="H24" s="13" t="s">
        <v>52</v>
      </c>
      <c r="I24" s="25" t="s">
        <v>52</v>
      </c>
    </row>
    <row r="25" spans="1:9" ht="46.5" x14ac:dyDescent="0.7">
      <c r="A25" s="31" t="s">
        <v>8</v>
      </c>
      <c r="B25" s="33">
        <v>123490308.75</v>
      </c>
      <c r="C25" s="14">
        <v>118790083.97</v>
      </c>
      <c r="D25" s="14">
        <f t="shared" si="0"/>
        <v>4700224.7800000012</v>
      </c>
      <c r="E25" s="16">
        <f t="shared" si="6"/>
        <v>1.0395674842791343</v>
      </c>
      <c r="F25" s="33">
        <v>197947221.34</v>
      </c>
      <c r="G25" s="14">
        <v>146992966.29000002</v>
      </c>
      <c r="H25" s="14">
        <f t="shared" si="1"/>
        <v>50954255.049999982</v>
      </c>
      <c r="I25" s="16">
        <f t="shared" si="7"/>
        <v>1.3466441717318172</v>
      </c>
    </row>
    <row r="26" spans="1:9" ht="46.5" x14ac:dyDescent="0.7">
      <c r="A26" s="31" t="s">
        <v>9</v>
      </c>
      <c r="B26" s="33">
        <v>67581681</v>
      </c>
      <c r="C26" s="14">
        <v>74496272</v>
      </c>
      <c r="D26" s="14">
        <f t="shared" si="0"/>
        <v>-6914591</v>
      </c>
      <c r="E26" s="16">
        <f t="shared" si="6"/>
        <v>0.90718205335160929</v>
      </c>
      <c r="F26" s="33">
        <v>151838211</v>
      </c>
      <c r="G26" s="14">
        <v>35593026</v>
      </c>
      <c r="H26" s="14">
        <f t="shared" si="1"/>
        <v>116245185</v>
      </c>
      <c r="I26" s="16">
        <f t="shared" si="7"/>
        <v>4.2659539821087424</v>
      </c>
    </row>
    <row r="27" spans="1:9" ht="46.5" x14ac:dyDescent="0.7">
      <c r="A27" s="31" t="s">
        <v>10</v>
      </c>
      <c r="B27" s="33">
        <v>163564557</v>
      </c>
      <c r="C27" s="14">
        <v>43604553</v>
      </c>
      <c r="D27" s="14">
        <f t="shared" si="0"/>
        <v>119960004</v>
      </c>
      <c r="E27" s="16">
        <f t="shared" si="6"/>
        <v>3.7510889516514481</v>
      </c>
      <c r="F27" s="33">
        <v>247841235</v>
      </c>
      <c r="G27" s="14">
        <v>9598015</v>
      </c>
      <c r="H27" s="14">
        <f t="shared" si="1"/>
        <v>238243220</v>
      </c>
      <c r="I27" s="16">
        <f t="shared" si="7"/>
        <v>25.822134576784887</v>
      </c>
    </row>
    <row r="28" spans="1:9" ht="46.5" x14ac:dyDescent="0.7">
      <c r="A28" s="31" t="s">
        <v>11</v>
      </c>
      <c r="B28" s="33">
        <v>711833123</v>
      </c>
      <c r="C28" s="14">
        <v>74870501</v>
      </c>
      <c r="D28" s="14">
        <f t="shared" si="0"/>
        <v>636962622</v>
      </c>
      <c r="E28" s="16">
        <f t="shared" si="6"/>
        <v>9.5075245055459163</v>
      </c>
      <c r="F28" s="33">
        <v>683141784</v>
      </c>
      <c r="G28" s="14">
        <v>10361318</v>
      </c>
      <c r="H28" s="14">
        <f t="shared" si="1"/>
        <v>672780466</v>
      </c>
      <c r="I28" s="16">
        <f t="shared" si="7"/>
        <v>65.931938774584467</v>
      </c>
    </row>
    <row r="29" spans="1:9" ht="46.5" x14ac:dyDescent="0.7">
      <c r="A29" s="31" t="s">
        <v>12</v>
      </c>
      <c r="B29" s="33">
        <v>169685267</v>
      </c>
      <c r="C29" s="14">
        <v>146859638</v>
      </c>
      <c r="D29" s="14">
        <f t="shared" si="0"/>
        <v>22825629</v>
      </c>
      <c r="E29" s="16">
        <f t="shared" si="6"/>
        <v>1.1554247941153171</v>
      </c>
      <c r="F29" s="33">
        <v>167075758.71999997</v>
      </c>
      <c r="G29" s="14">
        <v>122887264.14000002</v>
      </c>
      <c r="H29" s="14">
        <f t="shared" si="1"/>
        <v>44188494.579999954</v>
      </c>
      <c r="I29" s="16">
        <f t="shared" si="7"/>
        <v>1.3595856323211652</v>
      </c>
    </row>
    <row r="30" spans="1:9" ht="46.5" x14ac:dyDescent="0.7">
      <c r="A30" s="31" t="s">
        <v>46</v>
      </c>
      <c r="B30" s="33">
        <v>206273098.44</v>
      </c>
      <c r="C30" s="14">
        <v>26759788.059999995</v>
      </c>
      <c r="D30" s="14">
        <f t="shared" si="0"/>
        <v>179513310.38</v>
      </c>
      <c r="E30" s="16">
        <f t="shared" si="6"/>
        <v>7.7083233236937687</v>
      </c>
      <c r="F30" s="33">
        <v>91259655.470000014</v>
      </c>
      <c r="G30" s="14">
        <v>20563087.41</v>
      </c>
      <c r="H30" s="14">
        <f t="shared" si="1"/>
        <v>70696568.060000017</v>
      </c>
      <c r="I30" s="16">
        <f t="shared" si="7"/>
        <v>4.4380327550239214</v>
      </c>
    </row>
    <row r="31" spans="1:9" ht="46.5" x14ac:dyDescent="0.7">
      <c r="A31" s="31" t="s">
        <v>13</v>
      </c>
      <c r="B31" s="33">
        <v>445712304</v>
      </c>
      <c r="C31" s="14">
        <v>67559276</v>
      </c>
      <c r="D31" s="14">
        <f t="shared" si="0"/>
        <v>378153028</v>
      </c>
      <c r="E31" s="16">
        <f t="shared" si="6"/>
        <v>6.5973516945326649</v>
      </c>
      <c r="F31" s="33">
        <v>211039105</v>
      </c>
      <c r="G31" s="14">
        <v>55216454</v>
      </c>
      <c r="H31" s="14">
        <f t="shared" si="1"/>
        <v>155822651</v>
      </c>
      <c r="I31" s="16">
        <f t="shared" si="7"/>
        <v>3.8220329215635616</v>
      </c>
    </row>
    <row r="32" spans="1:9" ht="46.5" x14ac:dyDescent="0.7">
      <c r="A32" s="31" t="s">
        <v>14</v>
      </c>
      <c r="B32" s="33">
        <v>474361201.79999989</v>
      </c>
      <c r="C32" s="14">
        <v>121221928.50000001</v>
      </c>
      <c r="D32" s="14">
        <f t="shared" si="0"/>
        <v>353139273.29999989</v>
      </c>
      <c r="E32" s="16">
        <f t="shared" si="6"/>
        <v>3.9131633003182245</v>
      </c>
      <c r="F32" s="33">
        <v>380477501.81999999</v>
      </c>
      <c r="G32" s="14">
        <v>344280434.55999988</v>
      </c>
      <c r="H32" s="14">
        <f t="shared" si="1"/>
        <v>36197067.26000011</v>
      </c>
      <c r="I32" s="16">
        <f t="shared" si="7"/>
        <v>1.1051383222118358</v>
      </c>
    </row>
    <row r="33" spans="1:9" ht="46.5" x14ac:dyDescent="0.7">
      <c r="A33" s="31" t="s">
        <v>15</v>
      </c>
      <c r="B33" s="33">
        <v>6927354</v>
      </c>
      <c r="C33" s="14">
        <v>392778</v>
      </c>
      <c r="D33" s="14">
        <f t="shared" si="0"/>
        <v>6534576</v>
      </c>
      <c r="E33" s="16">
        <f t="shared" si="6"/>
        <v>17.636817744374685</v>
      </c>
      <c r="F33" s="33">
        <v>5269402</v>
      </c>
      <c r="G33" s="14">
        <v>3618804</v>
      </c>
      <c r="H33" s="14">
        <f t="shared" si="1"/>
        <v>1650598</v>
      </c>
      <c r="I33" s="16">
        <f t="shared" si="7"/>
        <v>1.4561169933491838</v>
      </c>
    </row>
    <row r="34" spans="1:9" ht="46.5" x14ac:dyDescent="0.7">
      <c r="A34" s="31" t="s">
        <v>16</v>
      </c>
      <c r="B34" s="33">
        <v>3357776917.6999998</v>
      </c>
      <c r="C34" s="14">
        <v>3159692638.1300001</v>
      </c>
      <c r="D34" s="14">
        <f t="shared" si="0"/>
        <v>198084279.56999969</v>
      </c>
      <c r="E34" s="16">
        <f t="shared" si="6"/>
        <v>1.062690996326539</v>
      </c>
      <c r="F34" s="33">
        <v>2107458200.6400001</v>
      </c>
      <c r="G34" s="14">
        <v>2062950320.9299998</v>
      </c>
      <c r="H34" s="14">
        <f t="shared" si="1"/>
        <v>44507879.710000277</v>
      </c>
      <c r="I34" s="16">
        <f t="shared" si="7"/>
        <v>1.0215748674403053</v>
      </c>
    </row>
    <row r="35" spans="1:9" ht="46.5" x14ac:dyDescent="0.7">
      <c r="A35" s="31" t="s">
        <v>17</v>
      </c>
      <c r="B35" s="33">
        <v>2145278818.03</v>
      </c>
      <c r="C35" s="14">
        <v>998306391.08000004</v>
      </c>
      <c r="D35" s="14">
        <f t="shared" si="0"/>
        <v>1146972426.9499998</v>
      </c>
      <c r="E35" s="16">
        <f t="shared" si="6"/>
        <v>2.1489182451383169</v>
      </c>
      <c r="F35" s="33">
        <v>2843694041.2600002</v>
      </c>
      <c r="G35" s="14">
        <v>1350522839.1299999</v>
      </c>
      <c r="H35" s="14">
        <f t="shared" si="1"/>
        <v>1493171202.1300004</v>
      </c>
      <c r="I35" s="16">
        <f t="shared" si="7"/>
        <v>2.1056245469287242</v>
      </c>
    </row>
    <row r="36" spans="1:9" ht="46.5" x14ac:dyDescent="0.7">
      <c r="A36" s="31" t="s">
        <v>18</v>
      </c>
      <c r="B36" s="33">
        <v>951799056.14999998</v>
      </c>
      <c r="C36" s="14">
        <v>364432978.71999997</v>
      </c>
      <c r="D36" s="14">
        <f t="shared" si="0"/>
        <v>587366077.43000007</v>
      </c>
      <c r="E36" s="16">
        <f t="shared" si="6"/>
        <v>2.6117259186943214</v>
      </c>
      <c r="F36" s="33">
        <v>936224388.12000012</v>
      </c>
      <c r="G36" s="14">
        <v>562887464.07000005</v>
      </c>
      <c r="H36" s="14">
        <f t="shared" si="1"/>
        <v>373336924.05000007</v>
      </c>
      <c r="I36" s="16">
        <f t="shared" si="7"/>
        <v>1.6632532217906568</v>
      </c>
    </row>
    <row r="37" spans="1:9" ht="46.5" x14ac:dyDescent="0.7">
      <c r="A37" s="31" t="s">
        <v>19</v>
      </c>
      <c r="B37" s="33">
        <v>3714965296</v>
      </c>
      <c r="C37" s="14">
        <v>1129511837</v>
      </c>
      <c r="D37" s="14">
        <f t="shared" si="0"/>
        <v>2585453459</v>
      </c>
      <c r="E37" s="16">
        <f t="shared" si="6"/>
        <v>3.2890007650269539</v>
      </c>
      <c r="F37" s="33">
        <v>8104248582</v>
      </c>
      <c r="G37" s="14">
        <v>5130901430</v>
      </c>
      <c r="H37" s="14">
        <f t="shared" si="1"/>
        <v>2973347152</v>
      </c>
      <c r="I37" s="16">
        <f t="shared" si="7"/>
        <v>1.579498006844384</v>
      </c>
    </row>
    <row r="38" spans="1:9" ht="46.5" x14ac:dyDescent="0.7">
      <c r="A38" s="31" t="s">
        <v>20</v>
      </c>
      <c r="B38" s="33">
        <v>21734700.199999999</v>
      </c>
      <c r="C38" s="14">
        <v>1720526.6500000001</v>
      </c>
      <c r="D38" s="14">
        <f t="shared" si="0"/>
        <v>20014173.550000001</v>
      </c>
      <c r="E38" s="16">
        <f t="shared" si="6"/>
        <v>12.632585609760824</v>
      </c>
      <c r="F38" s="33">
        <v>11934219.83</v>
      </c>
      <c r="G38" s="14">
        <v>1809498.6299999997</v>
      </c>
      <c r="H38" s="14">
        <f t="shared" si="1"/>
        <v>10124721.200000001</v>
      </c>
      <c r="I38" s="16">
        <f t="shared" si="7"/>
        <v>6.5953185220151296</v>
      </c>
    </row>
    <row r="39" spans="1:9" ht="46.5" x14ac:dyDescent="0.7">
      <c r="A39" s="31" t="s">
        <v>21</v>
      </c>
      <c r="B39" s="33">
        <v>-57440918</v>
      </c>
      <c r="C39" s="14">
        <v>46378012</v>
      </c>
      <c r="D39" s="14">
        <f t="shared" si="0"/>
        <v>-103818930</v>
      </c>
      <c r="E39" s="16">
        <f t="shared" si="6"/>
        <v>-1.2385377363738661</v>
      </c>
      <c r="F39" s="33">
        <v>91755424</v>
      </c>
      <c r="G39" s="14">
        <v>100945173</v>
      </c>
      <c r="H39" s="14">
        <f t="shared" si="1"/>
        <v>-9189749</v>
      </c>
      <c r="I39" s="16">
        <f t="shared" si="7"/>
        <v>0.90896296745164828</v>
      </c>
    </row>
    <row r="40" spans="1:9" ht="46.5" x14ac:dyDescent="0.7">
      <c r="A40" s="31" t="s">
        <v>22</v>
      </c>
      <c r="B40" s="33">
        <v>302308248.95000005</v>
      </c>
      <c r="C40" s="14">
        <v>195302820.25</v>
      </c>
      <c r="D40" s="14">
        <f t="shared" si="0"/>
        <v>107005428.70000005</v>
      </c>
      <c r="E40" s="16">
        <f t="shared" si="6"/>
        <v>1.5478949487929887</v>
      </c>
      <c r="F40" s="33">
        <v>308258589.13999999</v>
      </c>
      <c r="G40" s="14">
        <v>162364150.37</v>
      </c>
      <c r="H40" s="14">
        <f t="shared" si="1"/>
        <v>145894438.76999998</v>
      </c>
      <c r="I40" s="16">
        <f t="shared" si="7"/>
        <v>1.8985631276210395</v>
      </c>
    </row>
    <row r="41" spans="1:9" ht="46.5" x14ac:dyDescent="0.7">
      <c r="A41" s="31" t="s">
        <v>23</v>
      </c>
      <c r="B41" s="33">
        <v>61093324</v>
      </c>
      <c r="C41" s="14">
        <v>11218095</v>
      </c>
      <c r="D41" s="14">
        <f t="shared" si="0"/>
        <v>49875229</v>
      </c>
      <c r="E41" s="16">
        <f t="shared" si="6"/>
        <v>5.4459624383640897</v>
      </c>
      <c r="F41" s="33">
        <v>36783395</v>
      </c>
      <c r="G41" s="14">
        <v>8084494</v>
      </c>
      <c r="H41" s="14">
        <f t="shared" si="1"/>
        <v>28698901</v>
      </c>
      <c r="I41" s="16">
        <f t="shared" si="7"/>
        <v>4.5498697877690306</v>
      </c>
    </row>
    <row r="42" spans="1:9" ht="46.5" x14ac:dyDescent="0.7">
      <c r="A42" s="31" t="s">
        <v>24</v>
      </c>
      <c r="B42" s="33">
        <v>1740673271.6500001</v>
      </c>
      <c r="C42" s="14">
        <v>690621075</v>
      </c>
      <c r="D42" s="14">
        <f t="shared" si="0"/>
        <v>1050052196.6500001</v>
      </c>
      <c r="E42" s="16">
        <f t="shared" si="6"/>
        <v>2.5204462108979229</v>
      </c>
      <c r="F42" s="33">
        <v>2249522860</v>
      </c>
      <c r="G42" s="14">
        <v>1078865233</v>
      </c>
      <c r="H42" s="14">
        <f t="shared" si="1"/>
        <v>1170657627</v>
      </c>
      <c r="I42" s="16">
        <f t="shared" si="7"/>
        <v>2.0850823543036539</v>
      </c>
    </row>
    <row r="43" spans="1:9" ht="46.5" x14ac:dyDescent="0.7">
      <c r="A43" s="31" t="s">
        <v>25</v>
      </c>
      <c r="B43" s="33">
        <v>503224030</v>
      </c>
      <c r="C43" s="14">
        <v>154394647</v>
      </c>
      <c r="D43" s="14">
        <f t="shared" si="0"/>
        <v>348829383</v>
      </c>
      <c r="E43" s="16">
        <f t="shared" si="6"/>
        <v>3.2593359923935705</v>
      </c>
      <c r="F43" s="33">
        <v>2709754936</v>
      </c>
      <c r="G43" s="14">
        <v>709080674</v>
      </c>
      <c r="H43" s="14">
        <f t="shared" si="1"/>
        <v>2000674262</v>
      </c>
      <c r="I43" s="16">
        <f t="shared" si="7"/>
        <v>3.8215044287048219</v>
      </c>
    </row>
    <row r="44" spans="1:9" ht="46.5" x14ac:dyDescent="0.7">
      <c r="A44" s="31" t="s">
        <v>26</v>
      </c>
      <c r="B44" s="33">
        <v>102743748.93000001</v>
      </c>
      <c r="C44" s="14">
        <v>126075910.44</v>
      </c>
      <c r="D44" s="14">
        <f t="shared" si="0"/>
        <v>-23332161.50999999</v>
      </c>
      <c r="E44" s="16">
        <f t="shared" si="6"/>
        <v>0.8149356095976491</v>
      </c>
      <c r="F44" s="33">
        <v>60167316</v>
      </c>
      <c r="G44" s="14">
        <v>46145002</v>
      </c>
      <c r="H44" s="14">
        <f t="shared" si="1"/>
        <v>14022314</v>
      </c>
      <c r="I44" s="16">
        <f t="shared" si="7"/>
        <v>1.3038750328800506</v>
      </c>
    </row>
    <row r="45" spans="1:9" ht="46.5" x14ac:dyDescent="0.7">
      <c r="A45" s="31" t="s">
        <v>27</v>
      </c>
      <c r="B45" s="33">
        <v>6205512427</v>
      </c>
      <c r="C45" s="14">
        <v>1355878573</v>
      </c>
      <c r="D45" s="14">
        <f t="shared" si="0"/>
        <v>4849633854</v>
      </c>
      <c r="E45" s="16">
        <f t="shared" si="6"/>
        <v>4.5767464362754557</v>
      </c>
      <c r="F45" s="33">
        <v>8510722007</v>
      </c>
      <c r="G45" s="14">
        <v>5191848543</v>
      </c>
      <c r="H45" s="14">
        <f t="shared" si="1"/>
        <v>3318873464</v>
      </c>
      <c r="I45" s="16">
        <f t="shared" si="7"/>
        <v>1.6392469727328098</v>
      </c>
    </row>
    <row r="46" spans="1:9" ht="46.5" x14ac:dyDescent="0.7">
      <c r="A46" s="31" t="s">
        <v>50</v>
      </c>
      <c r="B46" s="33">
        <v>229532207</v>
      </c>
      <c r="C46" s="14">
        <v>108565502</v>
      </c>
      <c r="D46" s="14">
        <f t="shared" si="0"/>
        <v>120966705</v>
      </c>
      <c r="E46" s="16">
        <f t="shared" si="6"/>
        <v>2.1142278419161182</v>
      </c>
      <c r="F46" s="33">
        <v>298077854</v>
      </c>
      <c r="G46" s="14">
        <v>144199846</v>
      </c>
      <c r="H46" s="14">
        <f t="shared" si="1"/>
        <v>153878008</v>
      </c>
      <c r="I46" s="16">
        <f t="shared" si="7"/>
        <v>2.0671163130090999</v>
      </c>
    </row>
    <row r="47" spans="1:9" ht="46.5" x14ac:dyDescent="0.7">
      <c r="A47" s="31" t="s">
        <v>47</v>
      </c>
      <c r="B47" s="33">
        <v>857080735.91000009</v>
      </c>
      <c r="C47" s="14">
        <v>311456000.53000003</v>
      </c>
      <c r="D47" s="14">
        <f t="shared" si="0"/>
        <v>545624735.38000011</v>
      </c>
      <c r="E47" s="16">
        <f t="shared" si="6"/>
        <v>2.7518517365262465</v>
      </c>
      <c r="F47" s="33">
        <v>1250251223.25</v>
      </c>
      <c r="G47" s="14">
        <v>659082123.93000007</v>
      </c>
      <c r="H47" s="14">
        <f t="shared" si="1"/>
        <v>591169099.31999993</v>
      </c>
      <c r="I47" s="16">
        <f t="shared" si="7"/>
        <v>1.8969581754015028</v>
      </c>
    </row>
    <row r="48" spans="1:9" ht="46.5" x14ac:dyDescent="0.7">
      <c r="A48" s="31" t="s">
        <v>28</v>
      </c>
      <c r="B48" s="33">
        <v>4480261744</v>
      </c>
      <c r="C48" s="14">
        <v>3053025513</v>
      </c>
      <c r="D48" s="14">
        <f t="shared" si="0"/>
        <v>1427236231</v>
      </c>
      <c r="E48" s="16">
        <f t="shared" si="6"/>
        <v>1.467482575865392</v>
      </c>
      <c r="F48" s="33">
        <v>8018509493</v>
      </c>
      <c r="G48" s="14">
        <v>6729313695</v>
      </c>
      <c r="H48" s="14">
        <f t="shared" si="1"/>
        <v>1289195798</v>
      </c>
      <c r="I48" s="16">
        <f t="shared" si="7"/>
        <v>1.1915790905925363</v>
      </c>
    </row>
    <row r="49" spans="1:9" ht="46.5" x14ac:dyDescent="0.7">
      <c r="A49" s="31" t="s">
        <v>48</v>
      </c>
      <c r="B49" s="33">
        <v>-2218757</v>
      </c>
      <c r="C49" s="14">
        <v>1058818</v>
      </c>
      <c r="D49" s="14">
        <f t="shared" si="0"/>
        <v>-3277575</v>
      </c>
      <c r="E49" s="16">
        <f t="shared" si="6"/>
        <v>-2.0955036654080303</v>
      </c>
      <c r="F49" s="33">
        <v>9425384</v>
      </c>
      <c r="G49" s="14">
        <v>2054230.2</v>
      </c>
      <c r="H49" s="14">
        <f t="shared" si="1"/>
        <v>7371153.7999999998</v>
      </c>
      <c r="I49" s="16">
        <f t="shared" si="7"/>
        <v>4.5882803202873763</v>
      </c>
    </row>
    <row r="50" spans="1:9" ht="46.5" x14ac:dyDescent="0.7">
      <c r="A50" s="31" t="s">
        <v>29</v>
      </c>
      <c r="B50" s="33">
        <v>121849162</v>
      </c>
      <c r="C50" s="14">
        <v>116777329</v>
      </c>
      <c r="D50" s="14">
        <f t="shared" si="0"/>
        <v>5071833</v>
      </c>
      <c r="E50" s="16">
        <f t="shared" si="6"/>
        <v>1.0434316578691401</v>
      </c>
      <c r="F50" s="33">
        <v>351876333</v>
      </c>
      <c r="G50" s="14">
        <v>54808415</v>
      </c>
      <c r="H50" s="14">
        <f t="shared" si="1"/>
        <v>297067918</v>
      </c>
      <c r="I50" s="16">
        <f t="shared" si="7"/>
        <v>6.4201151045874978</v>
      </c>
    </row>
    <row r="51" spans="1:9" ht="47.25" thickBot="1" x14ac:dyDescent="0.75">
      <c r="A51" s="30" t="s">
        <v>32</v>
      </c>
      <c r="B51" s="35">
        <v>38902355</v>
      </c>
      <c r="C51" s="26">
        <v>1239735</v>
      </c>
      <c r="D51" s="26">
        <f t="shared" si="0"/>
        <v>37662620</v>
      </c>
      <c r="E51" s="19">
        <f t="shared" si="6"/>
        <v>31.379573053918779</v>
      </c>
      <c r="F51" s="35">
        <v>6961392</v>
      </c>
      <c r="G51" s="26">
        <v>1142647</v>
      </c>
      <c r="H51" s="26">
        <f t="shared" si="1"/>
        <v>5818745</v>
      </c>
      <c r="I51" s="19">
        <f t="shared" si="7"/>
        <v>6.0923382286918004</v>
      </c>
    </row>
    <row r="52" spans="1:9" s="2" customFormat="1" ht="47.25" thickBot="1" x14ac:dyDescent="0.75">
      <c r="A52" s="6"/>
      <c r="B52" s="17"/>
      <c r="C52" s="17"/>
      <c r="D52" s="17"/>
      <c r="E52" s="18"/>
      <c r="F52" s="17"/>
      <c r="G52" s="17"/>
      <c r="H52" s="17"/>
      <c r="I52" s="18"/>
    </row>
    <row r="53" spans="1:9" ht="46.5" x14ac:dyDescent="0.7">
      <c r="A53" s="29" t="s">
        <v>30</v>
      </c>
      <c r="B53" s="32">
        <v>255618798.51999998</v>
      </c>
      <c r="C53" s="24">
        <v>68091447.200000003</v>
      </c>
      <c r="D53" s="24">
        <f t="shared" si="0"/>
        <v>187527351.31999999</v>
      </c>
      <c r="E53" s="15">
        <f>B53/C53</f>
        <v>3.7540514856321039</v>
      </c>
      <c r="F53" s="27">
        <v>372036153.99000001</v>
      </c>
      <c r="G53" s="24">
        <v>116518165.74999999</v>
      </c>
      <c r="H53" s="24">
        <f t="shared" ref="H53:H54" si="8">F53-G53</f>
        <v>255517988.24000001</v>
      </c>
      <c r="I53" s="15">
        <f t="shared" ref="I53:I54" si="9">F53/G53</f>
        <v>3.1929455084989615</v>
      </c>
    </row>
    <row r="54" spans="1:9" ht="47.25" thickBot="1" x14ac:dyDescent="0.75">
      <c r="A54" s="30" t="s">
        <v>31</v>
      </c>
      <c r="B54" s="35">
        <v>160731118.59999999</v>
      </c>
      <c r="C54" s="26">
        <v>39637192.299999997</v>
      </c>
      <c r="D54" s="26">
        <f t="shared" si="0"/>
        <v>121093926.3</v>
      </c>
      <c r="E54" s="19">
        <f t="shared" ref="E54" si="10">B54/C54</f>
        <v>4.0550581227722331</v>
      </c>
      <c r="F54" s="28">
        <v>105616942.68000001</v>
      </c>
      <c r="G54" s="26">
        <v>59718031.739999995</v>
      </c>
      <c r="H54" s="26">
        <f t="shared" si="8"/>
        <v>45898910.940000013</v>
      </c>
      <c r="I54" s="19">
        <f t="shared" si="9"/>
        <v>1.7685938334309881</v>
      </c>
    </row>
    <row r="55" spans="1:9" s="2" customFormat="1" ht="47.25" thickBot="1" x14ac:dyDescent="0.75">
      <c r="A55" s="6"/>
      <c r="B55" s="11"/>
      <c r="C55" s="11"/>
      <c r="D55" s="11"/>
      <c r="E55" s="12"/>
      <c r="F55" s="11"/>
      <c r="G55" s="11"/>
      <c r="H55" s="11"/>
      <c r="I55" s="12"/>
    </row>
    <row r="56" spans="1:9" ht="47.25" thickBot="1" x14ac:dyDescent="0.75">
      <c r="A56" s="41" t="s">
        <v>33</v>
      </c>
      <c r="B56" s="42">
        <f>SUM(B18:B54)</f>
        <v>28365026242.619999</v>
      </c>
      <c r="C56" s="43">
        <f t="shared" ref="C56:D56" si="11">SUM(C18:C54)</f>
        <v>12939254266.6</v>
      </c>
      <c r="D56" s="43">
        <f t="shared" si="11"/>
        <v>15425771976.019997</v>
      </c>
      <c r="E56" s="44">
        <f>B56/C56</f>
        <v>2.1921685483713254</v>
      </c>
      <c r="F56" s="42">
        <f>SUM(F18:F54)</f>
        <v>41850351795.25</v>
      </c>
      <c r="G56" s="43">
        <f>SUM(G18:G54)</f>
        <v>25507753456.840004</v>
      </c>
      <c r="H56" s="43">
        <f>SUM(H18:H54)</f>
        <v>16342598338.41</v>
      </c>
      <c r="I56" s="44">
        <f>F56/G56</f>
        <v>1.6406914025597055</v>
      </c>
    </row>
    <row r="57" spans="1:9" s="39" customFormat="1" ht="46.5" x14ac:dyDescent="0.7">
      <c r="A57" s="40" t="s">
        <v>53</v>
      </c>
      <c r="B57" s="37"/>
      <c r="C57" s="37"/>
      <c r="D57" s="37"/>
      <c r="E57" s="38"/>
      <c r="F57" s="37"/>
      <c r="G57" s="37"/>
      <c r="H57" s="37"/>
      <c r="I57" s="38"/>
    </row>
    <row r="58" spans="1:9" s="39" customFormat="1" ht="46.5" x14ac:dyDescent="0.7">
      <c r="A58" s="36"/>
      <c r="B58" s="37"/>
      <c r="C58" s="37"/>
      <c r="D58" s="37"/>
      <c r="E58" s="38"/>
      <c r="F58" s="37"/>
      <c r="G58" s="37"/>
      <c r="H58" s="37"/>
      <c r="I58" s="38"/>
    </row>
    <row r="59" spans="1:9" ht="46.5" x14ac:dyDescent="0.7">
      <c r="A59" s="46" t="s">
        <v>37</v>
      </c>
      <c r="B59" s="46"/>
      <c r="C59" s="46"/>
      <c r="D59" s="46"/>
      <c r="E59" s="46"/>
      <c r="F59" s="46"/>
      <c r="G59" s="46"/>
      <c r="H59" s="46"/>
      <c r="I59" s="46"/>
    </row>
    <row r="60" spans="1:9" ht="31.5" x14ac:dyDescent="0.5">
      <c r="A60" s="4"/>
      <c r="B60" s="4"/>
      <c r="C60" s="4"/>
      <c r="D60" s="4"/>
      <c r="E60" s="4"/>
      <c r="F60" s="4"/>
      <c r="G60" s="4"/>
      <c r="H60" s="4"/>
      <c r="I60" s="4"/>
    </row>
  </sheetData>
  <mergeCells count="9">
    <mergeCell ref="A9:I9"/>
    <mergeCell ref="A12:I12"/>
    <mergeCell ref="A59:I59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2022-05-23T13:39:21Z</dcterms:modified>
</cp:coreProperties>
</file>