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Analisis Financiero\PNC\"/>
    </mc:Choice>
  </mc:AlternateContent>
  <xr:revisionPtr revIDLastSave="0" documentId="13_ncr:1_{299542BA-EE3E-4F89-B010-FF1528E86CEF}" xr6:coauthVersionLast="36" xr6:coauthVersionMax="47" xr10:uidLastSave="{00000000-0000-0000-0000-000000000000}"/>
  <bookViews>
    <workbookView xWindow="0" yWindow="0" windowWidth="19200" windowHeight="7620" xr2:uid="{00000000-000D-0000-FFFF-FFFF00000000}"/>
  </bookViews>
  <sheets>
    <sheet name="A Marzo 2022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1" l="1"/>
  <c r="I42" i="1"/>
  <c r="I43" i="1"/>
  <c r="H41" i="1"/>
  <c r="H42" i="1"/>
  <c r="B56" i="1" l="1"/>
  <c r="F56" i="1"/>
  <c r="G56" i="1"/>
  <c r="I22" i="1"/>
  <c r="I23" i="1"/>
  <c r="I25" i="1"/>
  <c r="I26" i="1"/>
  <c r="I28" i="1"/>
  <c r="I29" i="1"/>
  <c r="I30" i="1"/>
  <c r="I31" i="1"/>
  <c r="I32" i="1"/>
  <c r="I33" i="1"/>
  <c r="I34" i="1"/>
  <c r="I35" i="1"/>
  <c r="I37" i="1"/>
  <c r="I38" i="1"/>
  <c r="I39" i="1"/>
  <c r="I40" i="1"/>
  <c r="I45" i="1"/>
  <c r="I46" i="1"/>
  <c r="I47" i="1"/>
  <c r="I48" i="1"/>
  <c r="I50" i="1"/>
  <c r="H22" i="1"/>
  <c r="H23" i="1"/>
  <c r="H25" i="1"/>
  <c r="H26" i="1"/>
  <c r="H28" i="1"/>
  <c r="H29" i="1"/>
  <c r="H30" i="1"/>
  <c r="H31" i="1"/>
  <c r="H32" i="1"/>
  <c r="H33" i="1"/>
  <c r="H34" i="1"/>
  <c r="H35" i="1"/>
  <c r="H37" i="1"/>
  <c r="H38" i="1"/>
  <c r="H39" i="1"/>
  <c r="H40" i="1"/>
  <c r="H43" i="1"/>
  <c r="H45" i="1"/>
  <c r="H46" i="1"/>
  <c r="H47" i="1"/>
  <c r="H48" i="1"/>
  <c r="H50" i="1"/>
  <c r="E22" i="1"/>
  <c r="E23" i="1"/>
  <c r="E25" i="1"/>
  <c r="E26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5" i="1"/>
  <c r="E46" i="1"/>
  <c r="E47" i="1"/>
  <c r="E48" i="1"/>
  <c r="E50" i="1"/>
  <c r="D22" i="1"/>
  <c r="D23" i="1"/>
  <c r="D25" i="1"/>
  <c r="D26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5" i="1"/>
  <c r="D46" i="1"/>
  <c r="D47" i="1"/>
  <c r="D48" i="1"/>
  <c r="D50" i="1"/>
  <c r="I54" i="1"/>
  <c r="E54" i="1"/>
  <c r="H54" i="1"/>
  <c r="I19" i="1"/>
  <c r="H19" i="1"/>
  <c r="E19" i="1"/>
  <c r="D54" i="1"/>
  <c r="D19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<sst xmlns="http://schemas.openxmlformats.org/spreadsheetml/2006/main" count="124" uniqueCount="53">
  <si>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</si>
  <si>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</si>
  <si>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</si>
  <si>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</si>
  <si>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</si>
  <si>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</si>
  <si>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</si>
  <si>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</si>
  <si>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</si>
  <si>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</si>
  <si>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</si>
  <si>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</si>
  <si>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</si>
  <si>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</si>
  <si>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</si>
  <si>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Colonial, S. A.</t>
  </si>
  <si>
    <t>La Monumental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</si>
  <si>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</si>
  <si>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</si>
  <si>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</si>
  <si>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</si>
  <si>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</si>
  <si>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</si>
  <si>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</si>
  <si>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</si>
  <si>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</si>
  <si>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</si>
  <si>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</si>
  <si>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</si>
  <si>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</si>
  <si>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</si>
  <si>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</si>
  <si>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</si>
  <si>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</si>
  <si>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</si>
  <si>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</si>
  <si>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</si>
  <si>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</si>
  <si>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</si>
  <si>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</si>
  <si>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</si>
  <si>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</si>
  <si>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</si>
  <si>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</si>
  <si>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</si>
  <si>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Periodo con cierre al 31 de marzo de 2022</t>
  </si>
  <si>
    <t>Compañía Dominicana De Seguros, S. A.</t>
  </si>
  <si>
    <t>N/R</t>
  </si>
  <si>
    <t>Seguros La Internacional, S. A.</t>
  </si>
  <si>
    <t>Hylseg Seguros, S. A.</t>
  </si>
  <si>
    <t>Mapfre BHD Compañía de Seguros, S. A.</t>
  </si>
  <si>
    <t>Rehsa Compañía de Seguros y Reaseguros, S. A.</t>
  </si>
  <si>
    <t xml:space="preserve">Reaseguradora Santo Domingo, S.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</si>
</sst>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43" fontId="5" fillId="0" borderId="6" xfId="1" applyFont="1" applyBorder="1"/>
    <xf numFmtId="43" fontId="5" fillId="0" borderId="9" xfId="1" applyFont="1" applyBorder="1"/>
    <xf numFmtId="3" fontId="5" fillId="0" borderId="0" xfId="1" applyNumberFormat="1" applyFont="1" applyBorder="1"/>
    <xf numFmtId="43" fontId="5" fillId="0" borderId="0" xfId="1" applyFont="1" applyBorder="1"/>
    <xf numFmtId="165" fontId="8" fillId="3" borderId="10" xfId="1" applyNumberFormat="1" applyFont="1" applyFill="1" applyBorder="1"/>
    <xf numFmtId="165" fontId="8" fillId="3" borderId="11" xfId="1" applyNumberFormat="1" applyFont="1" applyFill="1" applyBorder="1"/>
    <xf numFmtId="164" fontId="8" fillId="3" borderId="12" xfId="0" applyNumberFormat="1" applyFont="1" applyFill="1" applyBorder="1"/>
    <xf numFmtId="3" fontId="5" fillId="0" borderId="1" xfId="1" applyNumberFormat="1" applyFont="1" applyBorder="1" applyAlignment="1">
      <alignment horizontal="center"/>
    </xf>
    <xf numFmtId="0" fontId="2" fillId="4" borderId="0" xfId="0" applyFont="1" applyFill="1"/>
    <xf numFmtId="43" fontId="5" fillId="0" borderId="6" xfId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0" fontId="5" fillId="0" borderId="13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3" fontId="5" fillId="0" borderId="19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20" xfId="0" applyFont="1" applyBorder="1"/>
    <xf numFmtId="3" fontId="5" fillId="0" borderId="3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medium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246063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25" zoomScaleNormal="40" zoomScaleSheetLayoutView="25" workbookViewId="0">
      <selection activeCell="A16" sqref="A16"/>
    </sheetView>
  </sheetViews>
  <sheetFormatPr defaultColWidth="9.109375" defaultRowHeight="25.8" x14ac:dyDescent="0.5"/>
  <cols>
    <col min="1" max="1" width="141.6640625" style="1" bestFit="1" customWidth="1"/>
    <col min="2" max="2" width="53.5546875" style="1" bestFit="1" customWidth="1"/>
    <col min="3" max="3" width="64.44140625" style="1" bestFit="1" customWidth="1"/>
    <col min="4" max="4" width="55.109375" style="1" bestFit="1" customWidth="1"/>
    <col min="5" max="5" width="66.88671875" style="1" bestFit="1" customWidth="1"/>
    <col min="6" max="6" width="78.6640625" style="1" bestFit="1" customWidth="1"/>
    <col min="7" max="7" width="55.109375" style="1" bestFit="1" customWidth="1"/>
    <col min="8" max="8" width="53.6640625" style="1" bestFit="1" customWidth="1"/>
    <col min="9" max="9" width="60.5546875" style="1" bestFit="1" customWidth="1"/>
    <col min="10" max="16384" width="9.109375" style="1"/>
  </cols>
  <sheetData>
    <row r="1" spans="1:9" ht="46.2" x14ac:dyDescent="0.85">
      <c r="A1" s="5"/>
      <c r="B1" s="5"/>
      <c r="C1" s="5"/>
      <c r="D1" s="5"/>
      <c r="E1" s="5"/>
      <c r="F1" s="5"/>
      <c r="G1" s="5"/>
      <c r="H1" s="5"/>
      <c r="I1" s="5"/>
    </row>
    <row r="2" spans="1:9" ht="46.2" x14ac:dyDescent="0.85">
      <c r="A2" s="5"/>
      <c r="B2" s="5"/>
      <c r="C2" s="5"/>
      <c r="D2" s="5"/>
      <c r="E2" s="5"/>
      <c r="F2" s="5"/>
      <c r="G2" s="5"/>
      <c r="H2" s="5"/>
      <c r="I2" s="5"/>
    </row>
    <row r="3" spans="1:9" ht="46.2" x14ac:dyDescent="0.85">
      <c r="A3" s="5"/>
      <c r="B3" s="5"/>
      <c r="C3" s="5"/>
      <c r="D3" s="5"/>
      <c r="E3" s="5"/>
      <c r="F3" s="5"/>
      <c r="G3" s="5"/>
      <c r="H3" s="5"/>
      <c r="I3" s="5"/>
    </row>
    <row r="4" spans="1:9" ht="46.2" x14ac:dyDescent="0.85">
      <c r="A4" s="5"/>
      <c r="B4" s="5"/>
      <c r="C4" s="5"/>
      <c r="D4" s="5"/>
      <c r="E4" s="5"/>
      <c r="F4" s="5"/>
      <c r="G4" s="5"/>
      <c r="H4" s="5"/>
      <c r="I4" s="5"/>
    </row>
    <row r="5" spans="1:9" ht="46.2" x14ac:dyDescent="0.85">
      <c r="A5" s="5"/>
      <c r="B5" s="5"/>
      <c r="C5" s="5"/>
      <c r="D5" s="5"/>
      <c r="E5" s="5"/>
      <c r="F5" s="5"/>
      <c r="G5" s="5"/>
      <c r="H5" s="5"/>
      <c r="I5" s="5"/>
    </row>
    <row r="6" spans="1:9" ht="46.2" x14ac:dyDescent="0.85">
      <c r="A6" s="5"/>
      <c r="B6" s="5"/>
      <c r="C6" s="5"/>
      <c r="D6" s="5"/>
      <c r="E6" s="5"/>
      <c r="F6" s="5"/>
      <c r="G6" s="5"/>
      <c r="H6" s="5"/>
      <c r="I6" s="5"/>
    </row>
    <row r="7" spans="1:9" ht="46.2" x14ac:dyDescent="0.85">
      <c r="A7" s="5"/>
      <c r="B7" s="5"/>
      <c r="C7" s="5"/>
      <c r="D7" s="5"/>
      <c r="E7" s="5"/>
      <c r="F7" s="5"/>
      <c r="G7" s="5"/>
      <c r="H7" s="5"/>
      <c r="I7" s="5"/>
    </row>
    <row r="8" spans="1:9" ht="46.2" x14ac:dyDescent="0.85">
      <c r="A8" s="5"/>
      <c r="B8" s="5"/>
      <c r="C8" s="5"/>
      <c r="D8" s="5"/>
      <c r="E8" s="5"/>
      <c r="F8" s="5"/>
      <c r="G8" s="5"/>
      <c r="H8" s="5"/>
      <c r="I8" s="5"/>
    </row>
    <row r="9" spans="1:9" ht="46.2" x14ac:dyDescent="0.85">
      <c r="A9" s="37"/>
      <c r="B9" s="37"/>
      <c r="C9" s="37"/>
      <c r="D9" s="37"/>
      <c r="E9" s="37"/>
      <c r="F9" s="37"/>
      <c r="G9" s="37"/>
      <c r="H9" s="37"/>
      <c r="I9" s="37"/>
    </row>
    <row r="10" spans="1:9" s="4" customFormat="1" ht="46.2" x14ac:dyDescent="0.85">
      <c r="A10" s="38" t="s">
        <v>30</v>
      </c>
      <c r="B10" s="38"/>
      <c r="C10" s="38"/>
      <c r="D10" s="38"/>
      <c r="E10" s="38"/>
      <c r="F10" s="38"/>
      <c r="G10" s="38"/>
      <c r="H10" s="38"/>
      <c r="I10" s="38"/>
    </row>
    <row r="11" spans="1:9" s="4" customFormat="1" ht="46.2" x14ac:dyDescent="0.85">
      <c r="A11" s="38" t="s">
        <v>33</v>
      </c>
      <c r="B11" s="38"/>
      <c r="C11" s="38"/>
      <c r="D11" s="38"/>
      <c r="E11" s="38"/>
      <c r="F11" s="38"/>
      <c r="G11" s="38"/>
      <c r="H11" s="38"/>
      <c r="I11" s="38"/>
    </row>
    <row r="12" spans="1:9" s="4" customFormat="1" ht="46.2" x14ac:dyDescent="0.85">
      <c r="A12" s="38"/>
      <c r="B12" s="38"/>
      <c r="C12" s="38"/>
      <c r="D12" s="38"/>
      <c r="E12" s="38"/>
      <c r="F12" s="38"/>
      <c r="G12" s="38"/>
      <c r="H12" s="38"/>
      <c r="I12" s="38"/>
    </row>
    <row r="13" spans="1:9" s="4" customFormat="1" ht="46.2" x14ac:dyDescent="0.85">
      <c r="A13" s="38" t="s">
        <v>45</v>
      </c>
      <c r="B13" s="38"/>
      <c r="C13" s="38"/>
      <c r="D13" s="38"/>
      <c r="E13" s="38"/>
      <c r="F13" s="38"/>
      <c r="G13" s="38"/>
      <c r="H13" s="38"/>
      <c r="I13" s="38"/>
    </row>
    <row r="14" spans="1:9" s="4" customFormat="1" ht="46.2" x14ac:dyDescent="0.85">
      <c r="A14" s="37" t="s">
        <v>31</v>
      </c>
      <c r="B14" s="37"/>
      <c r="C14" s="37"/>
      <c r="D14" s="37"/>
      <c r="E14" s="37"/>
      <c r="F14" s="37"/>
      <c r="G14" s="37"/>
      <c r="H14" s="37"/>
      <c r="I14" s="37"/>
    </row>
    <row r="15" spans="1:9" ht="46.8" thickBot="1" x14ac:dyDescent="0.9">
      <c r="A15" s="5"/>
      <c r="B15" s="5"/>
      <c r="C15" s="5"/>
      <c r="D15" s="5"/>
      <c r="E15" s="5"/>
      <c r="F15" s="5"/>
      <c r="G15" s="5"/>
      <c r="H15" s="5"/>
      <c r="I15" s="5"/>
    </row>
    <row r="16" spans="1:9" ht="46.8" thickBot="1" x14ac:dyDescent="0.9">
      <c r="A16" s="6"/>
      <c r="B16" s="39" t="s">
        <v>1</v>
      </c>
      <c r="C16" s="40"/>
      <c r="D16" s="40"/>
      <c r="E16" s="41"/>
      <c r="F16" s="39" t="s">
        <v>2</v>
      </c>
      <c r="G16" s="40"/>
      <c r="H16" s="40"/>
      <c r="I16" s="41"/>
    </row>
    <row r="17" spans="1:9" s="3" customFormat="1" ht="93" thickBot="1" x14ac:dyDescent="0.35">
      <c r="A17" s="7" t="s">
        <v>29</v>
      </c>
      <c r="B17" s="20" t="s">
        <v>34</v>
      </c>
      <c r="C17" s="21" t="s">
        <v>35</v>
      </c>
      <c r="D17" s="21" t="s">
        <v>0</v>
      </c>
      <c r="E17" s="22" t="s">
        <v>36</v>
      </c>
      <c r="F17" s="20" t="s">
        <v>37</v>
      </c>
      <c r="G17" s="21" t="s">
        <v>38</v>
      </c>
      <c r="H17" s="21" t="s">
        <v>3</v>
      </c>
      <c r="I17" s="22" t="s">
        <v>39</v>
      </c>
    </row>
    <row r="18" spans="1:9" ht="46.2" hidden="1" x14ac:dyDescent="0.85">
      <c r="A18" s="23"/>
      <c r="B18" s="26"/>
      <c r="C18" s="19"/>
      <c r="D18" s="19"/>
      <c r="E18" s="27"/>
      <c r="F18" s="26"/>
      <c r="G18" s="19"/>
      <c r="H18" s="19"/>
      <c r="I18" s="27"/>
    </row>
    <row r="19" spans="1:9" ht="46.2" x14ac:dyDescent="0.85">
      <c r="A19" s="24" t="s">
        <v>44</v>
      </c>
      <c r="B19" s="28">
        <v>48188408</v>
      </c>
      <c r="C19" s="15">
        <v>33240932.75</v>
      </c>
      <c r="D19" s="15">
        <f>B19-C19</f>
        <v>14947475.25</v>
      </c>
      <c r="E19" s="8">
        <f>B19/C19</f>
        <v>1.4496707526957107</v>
      </c>
      <c r="F19" s="28">
        <v>88086754.719999999</v>
      </c>
      <c r="G19" s="15">
        <v>32280438</v>
      </c>
      <c r="H19" s="15">
        <f>F19-G19</f>
        <v>55806316.719999999</v>
      </c>
      <c r="I19" s="8">
        <f>F19/G19</f>
        <v>2.7287967629187682</v>
      </c>
    </row>
    <row r="20" spans="1:9" s="16" customFormat="1" ht="46.2" x14ac:dyDescent="0.85">
      <c r="A20" s="24" t="s">
        <v>4</v>
      </c>
      <c r="B20" s="28" t="s">
        <v>47</v>
      </c>
      <c r="C20" s="15" t="s">
        <v>47</v>
      </c>
      <c r="D20" s="15" t="s">
        <v>47</v>
      </c>
      <c r="E20" s="17" t="s">
        <v>47</v>
      </c>
      <c r="F20" s="28" t="s">
        <v>47</v>
      </c>
      <c r="G20" s="15" t="s">
        <v>47</v>
      </c>
      <c r="H20" s="15" t="s">
        <v>47</v>
      </c>
      <c r="I20" s="17" t="s">
        <v>47</v>
      </c>
    </row>
    <row r="21" spans="1:9" s="16" customFormat="1" ht="46.2" x14ac:dyDescent="0.85">
      <c r="A21" s="24" t="s">
        <v>5</v>
      </c>
      <c r="B21" s="28" t="s">
        <v>47</v>
      </c>
      <c r="C21" s="15" t="s">
        <v>47</v>
      </c>
      <c r="D21" s="15" t="s">
        <v>47</v>
      </c>
      <c r="E21" s="17" t="s">
        <v>47</v>
      </c>
      <c r="F21" s="28" t="s">
        <v>47</v>
      </c>
      <c r="G21" s="15" t="s">
        <v>47</v>
      </c>
      <c r="H21" s="15" t="s">
        <v>47</v>
      </c>
      <c r="I21" s="17" t="s">
        <v>47</v>
      </c>
    </row>
    <row r="22" spans="1:9" ht="46.2" x14ac:dyDescent="0.85">
      <c r="A22" s="24" t="s">
        <v>40</v>
      </c>
      <c r="B22" s="28">
        <v>156367734</v>
      </c>
      <c r="C22" s="15">
        <v>161715574</v>
      </c>
      <c r="D22" s="15">
        <f t="shared" ref="D22:D54" si="0">B22-C22</f>
        <v>-5347840</v>
      </c>
      <c r="E22" s="8">
        <f t="shared" ref="E22:E50" si="1">B22/C22</f>
        <v>0.9669305814664455</v>
      </c>
      <c r="F22" s="28">
        <v>283207805</v>
      </c>
      <c r="G22" s="15">
        <v>167627907.06</v>
      </c>
      <c r="H22" s="15">
        <f t="shared" ref="H22:H50" si="2">F22-G22</f>
        <v>115579897.94</v>
      </c>
      <c r="I22" s="8">
        <f t="shared" ref="I22:I50" si="3">F22/G22</f>
        <v>1.689502720442783</v>
      </c>
    </row>
    <row r="23" spans="1:9" ht="46.2" x14ac:dyDescent="0.85">
      <c r="A23" s="24" t="s">
        <v>6</v>
      </c>
      <c r="B23" s="28">
        <v>49770586</v>
      </c>
      <c r="C23" s="15">
        <v>39377015</v>
      </c>
      <c r="D23" s="15">
        <f t="shared" si="0"/>
        <v>10393571</v>
      </c>
      <c r="E23" s="8">
        <f t="shared" si="1"/>
        <v>1.2639502003897451</v>
      </c>
      <c r="F23" s="28">
        <v>48876923</v>
      </c>
      <c r="G23" s="15">
        <v>41865128</v>
      </c>
      <c r="H23" s="15">
        <f t="shared" si="2"/>
        <v>7011795</v>
      </c>
      <c r="I23" s="8">
        <f t="shared" si="3"/>
        <v>1.1674853352890739</v>
      </c>
    </row>
    <row r="24" spans="1:9" ht="46.2" x14ac:dyDescent="0.85">
      <c r="A24" s="24" t="s">
        <v>7</v>
      </c>
      <c r="B24" s="28" t="s">
        <v>47</v>
      </c>
      <c r="C24" s="15" t="s">
        <v>47</v>
      </c>
      <c r="D24" s="15" t="s">
        <v>47</v>
      </c>
      <c r="E24" s="17" t="s">
        <v>47</v>
      </c>
      <c r="F24" s="28" t="s">
        <v>47</v>
      </c>
      <c r="G24" s="15" t="s">
        <v>47</v>
      </c>
      <c r="H24" s="15" t="s">
        <v>47</v>
      </c>
      <c r="I24" s="17" t="s">
        <v>47</v>
      </c>
    </row>
    <row r="25" spans="1:9" ht="46.2" x14ac:dyDescent="0.85">
      <c r="A25" s="24" t="s">
        <v>8</v>
      </c>
      <c r="B25" s="28">
        <v>83111215</v>
      </c>
      <c r="C25" s="15">
        <v>130117467.56999999</v>
      </c>
      <c r="D25" s="15">
        <f t="shared" si="0"/>
        <v>-47006252.569999993</v>
      </c>
      <c r="E25" s="8">
        <f t="shared" si="1"/>
        <v>0.63873987522304188</v>
      </c>
      <c r="F25" s="28">
        <v>262293403.44</v>
      </c>
      <c r="G25" s="15">
        <v>185099448.10999998</v>
      </c>
      <c r="H25" s="15">
        <f t="shared" si="2"/>
        <v>77193955.330000013</v>
      </c>
      <c r="I25" s="8">
        <f t="shared" si="3"/>
        <v>1.4170404402509378</v>
      </c>
    </row>
    <row r="26" spans="1:9" ht="46.2" x14ac:dyDescent="0.85">
      <c r="A26" s="24" t="s">
        <v>9</v>
      </c>
      <c r="B26" s="28">
        <v>43824653</v>
      </c>
      <c r="C26" s="15">
        <v>67873206</v>
      </c>
      <c r="D26" s="15">
        <f t="shared" si="0"/>
        <v>-24048553</v>
      </c>
      <c r="E26" s="8">
        <f t="shared" si="1"/>
        <v>0.64568414522808892</v>
      </c>
      <c r="F26" s="28">
        <v>152256811</v>
      </c>
      <c r="G26" s="15">
        <v>35107353</v>
      </c>
      <c r="H26" s="15">
        <f t="shared" si="2"/>
        <v>117149458</v>
      </c>
      <c r="I26" s="8">
        <f t="shared" si="3"/>
        <v>4.3368923598426798</v>
      </c>
    </row>
    <row r="27" spans="1:9" s="16" customFormat="1" ht="46.2" x14ac:dyDescent="0.85">
      <c r="A27" s="24" t="s">
        <v>10</v>
      </c>
      <c r="B27" s="28" t="s">
        <v>47</v>
      </c>
      <c r="C27" s="15" t="s">
        <v>47</v>
      </c>
      <c r="D27" s="15" t="s">
        <v>47</v>
      </c>
      <c r="E27" s="17" t="s">
        <v>47</v>
      </c>
      <c r="F27" s="28" t="s">
        <v>47</v>
      </c>
      <c r="G27" s="15" t="s">
        <v>47</v>
      </c>
      <c r="H27" s="15" t="s">
        <v>47</v>
      </c>
      <c r="I27" s="17" t="s">
        <v>47</v>
      </c>
    </row>
    <row r="28" spans="1:9" ht="46.2" x14ac:dyDescent="0.85">
      <c r="A28" s="24" t="s">
        <v>11</v>
      </c>
      <c r="B28" s="28">
        <v>774412616</v>
      </c>
      <c r="C28" s="15">
        <v>80379431</v>
      </c>
      <c r="D28" s="15">
        <f t="shared" si="0"/>
        <v>694033185</v>
      </c>
      <c r="E28" s="8">
        <f t="shared" si="1"/>
        <v>9.6344625281062264</v>
      </c>
      <c r="F28" s="28">
        <v>745034693</v>
      </c>
      <c r="G28" s="15">
        <v>10639585</v>
      </c>
      <c r="H28" s="15">
        <f t="shared" si="2"/>
        <v>734395108</v>
      </c>
      <c r="I28" s="8">
        <f t="shared" si="3"/>
        <v>70.024788842797903</v>
      </c>
    </row>
    <row r="29" spans="1:9" ht="46.2" x14ac:dyDescent="0.85">
      <c r="A29" s="24" t="s">
        <v>46</v>
      </c>
      <c r="B29" s="28">
        <v>177192814</v>
      </c>
      <c r="C29" s="15">
        <v>95428115</v>
      </c>
      <c r="D29" s="15">
        <f t="shared" si="0"/>
        <v>81764699</v>
      </c>
      <c r="E29" s="8">
        <f t="shared" si="1"/>
        <v>1.8568198061965282</v>
      </c>
      <c r="F29" s="28">
        <v>206334921.40000001</v>
      </c>
      <c r="G29" s="15">
        <v>129530658.02</v>
      </c>
      <c r="H29" s="15">
        <f t="shared" si="2"/>
        <v>76804263.38000001</v>
      </c>
      <c r="I29" s="8">
        <f t="shared" si="3"/>
        <v>1.5929427407690708</v>
      </c>
    </row>
    <row r="30" spans="1:9" ht="46.2" x14ac:dyDescent="0.85">
      <c r="A30" s="24" t="s">
        <v>41</v>
      </c>
      <c r="B30" s="28">
        <v>194540302.47</v>
      </c>
      <c r="C30" s="15">
        <v>11723983.699999999</v>
      </c>
      <c r="D30" s="15">
        <f t="shared" si="0"/>
        <v>182816318.77000001</v>
      </c>
      <c r="E30" s="8">
        <f t="shared" si="1"/>
        <v>16.593361731644169</v>
      </c>
      <c r="F30" s="28">
        <v>93932861.570000008</v>
      </c>
      <c r="G30" s="15">
        <v>30371232.41</v>
      </c>
      <c r="H30" s="15">
        <f t="shared" si="2"/>
        <v>63561629.160000011</v>
      </c>
      <c r="I30" s="8">
        <f t="shared" si="3"/>
        <v>3.0928235081784754</v>
      </c>
    </row>
    <row r="31" spans="1:9" ht="46.2" x14ac:dyDescent="0.85">
      <c r="A31" s="24" t="s">
        <v>12</v>
      </c>
      <c r="B31" s="28">
        <v>494668003</v>
      </c>
      <c r="C31" s="15">
        <v>65917815</v>
      </c>
      <c r="D31" s="15">
        <f t="shared" si="0"/>
        <v>428750188</v>
      </c>
      <c r="E31" s="8">
        <f t="shared" si="1"/>
        <v>7.5043143192777251</v>
      </c>
      <c r="F31" s="28">
        <v>350075974</v>
      </c>
      <c r="G31" s="15">
        <v>62068000</v>
      </c>
      <c r="H31" s="15">
        <f t="shared" si="2"/>
        <v>288007974</v>
      </c>
      <c r="I31" s="8">
        <f t="shared" si="3"/>
        <v>5.6402006508990139</v>
      </c>
    </row>
    <row r="32" spans="1:9" ht="46.2" x14ac:dyDescent="0.85">
      <c r="A32" s="24" t="s">
        <v>13</v>
      </c>
      <c r="B32" s="28">
        <v>527330081.55999994</v>
      </c>
      <c r="C32" s="15">
        <v>138703713.41999999</v>
      </c>
      <c r="D32" s="15">
        <f t="shared" si="0"/>
        <v>388626368.13999999</v>
      </c>
      <c r="E32" s="8">
        <f t="shared" si="1"/>
        <v>3.801845448529737</v>
      </c>
      <c r="F32" s="28">
        <v>569945712.5</v>
      </c>
      <c r="G32" s="15">
        <v>555307380.18999994</v>
      </c>
      <c r="H32" s="15">
        <f t="shared" si="2"/>
        <v>14638332.310000062</v>
      </c>
      <c r="I32" s="8">
        <f t="shared" si="3"/>
        <v>1.026360773928471</v>
      </c>
    </row>
    <row r="33" spans="1:9" ht="46.2" x14ac:dyDescent="0.85">
      <c r="A33" s="24" t="s">
        <v>49</v>
      </c>
      <c r="B33" s="28">
        <v>14952412</v>
      </c>
      <c r="C33" s="15">
        <v>54986</v>
      </c>
      <c r="D33" s="15">
        <f t="shared" si="0"/>
        <v>14897426</v>
      </c>
      <c r="E33" s="8">
        <f t="shared" si="1"/>
        <v>271.93125522860362</v>
      </c>
      <c r="F33" s="28">
        <v>8764633</v>
      </c>
      <c r="G33" s="15">
        <v>296714</v>
      </c>
      <c r="H33" s="15">
        <f t="shared" si="2"/>
        <v>8467919</v>
      </c>
      <c r="I33" s="8">
        <f t="shared" si="3"/>
        <v>29.53899377852073</v>
      </c>
    </row>
    <row r="34" spans="1:9" ht="46.2" x14ac:dyDescent="0.85">
      <c r="A34" s="24" t="s">
        <v>14</v>
      </c>
      <c r="B34" s="28">
        <v>3239797810.0599999</v>
      </c>
      <c r="C34" s="15">
        <v>3409541866.5099998</v>
      </c>
      <c r="D34" s="15">
        <f t="shared" si="0"/>
        <v>-169744056.44999981</v>
      </c>
      <c r="E34" s="8">
        <f t="shared" si="1"/>
        <v>0.95021499571033297</v>
      </c>
      <c r="F34" s="28">
        <v>3643618597.9800005</v>
      </c>
      <c r="G34" s="15">
        <v>2171766574.2013168</v>
      </c>
      <c r="H34" s="15">
        <f t="shared" si="2"/>
        <v>1471852023.7786837</v>
      </c>
      <c r="I34" s="8">
        <f t="shared" si="3"/>
        <v>1.6777210963935976</v>
      </c>
    </row>
    <row r="35" spans="1:9" ht="46.2" x14ac:dyDescent="0.85">
      <c r="A35" s="24" t="s">
        <v>15</v>
      </c>
      <c r="B35" s="28">
        <v>2135869875</v>
      </c>
      <c r="C35" s="15">
        <v>909557485</v>
      </c>
      <c r="D35" s="15">
        <f t="shared" si="0"/>
        <v>1226312390</v>
      </c>
      <c r="E35" s="8">
        <f t="shared" si="1"/>
        <v>2.3482516610811026</v>
      </c>
      <c r="F35" s="28">
        <v>3201338689</v>
      </c>
      <c r="G35" s="15">
        <v>1467225330</v>
      </c>
      <c r="H35" s="15">
        <f t="shared" si="2"/>
        <v>1734113359</v>
      </c>
      <c r="I35" s="8">
        <f t="shared" si="3"/>
        <v>2.1818998237987071</v>
      </c>
    </row>
    <row r="36" spans="1:9" ht="46.2" x14ac:dyDescent="0.85">
      <c r="A36" s="24" t="s">
        <v>16</v>
      </c>
      <c r="B36" s="28" t="s">
        <v>47</v>
      </c>
      <c r="C36" s="15" t="s">
        <v>47</v>
      </c>
      <c r="D36" s="15" t="s">
        <v>47</v>
      </c>
      <c r="E36" s="17" t="s">
        <v>47</v>
      </c>
      <c r="F36" s="28" t="s">
        <v>47</v>
      </c>
      <c r="G36" s="15" t="s">
        <v>47</v>
      </c>
      <c r="H36" s="15" t="s">
        <v>47</v>
      </c>
      <c r="I36" s="17" t="s">
        <v>47</v>
      </c>
    </row>
    <row r="37" spans="1:9" ht="46.2" x14ac:dyDescent="0.85">
      <c r="A37" s="24" t="s">
        <v>50</v>
      </c>
      <c r="B37" s="28">
        <v>4227716809</v>
      </c>
      <c r="C37" s="15">
        <v>1191773911</v>
      </c>
      <c r="D37" s="15">
        <f t="shared" si="0"/>
        <v>3035942898</v>
      </c>
      <c r="E37" s="8">
        <f t="shared" si="1"/>
        <v>3.5474151346815312</v>
      </c>
      <c r="F37" s="28">
        <v>8342067627</v>
      </c>
      <c r="G37" s="15">
        <v>5555671193</v>
      </c>
      <c r="H37" s="15">
        <f t="shared" si="2"/>
        <v>2786396434</v>
      </c>
      <c r="I37" s="8">
        <f t="shared" si="3"/>
        <v>1.5015409186761783</v>
      </c>
    </row>
    <row r="38" spans="1:9" ht="46.2" x14ac:dyDescent="0.85">
      <c r="A38" s="24" t="s">
        <v>17</v>
      </c>
      <c r="B38" s="28">
        <v>21541759</v>
      </c>
      <c r="C38" s="15">
        <v>1514748</v>
      </c>
      <c r="D38" s="15">
        <f t="shared" si="0"/>
        <v>20027011</v>
      </c>
      <c r="E38" s="8">
        <f t="shared" si="1"/>
        <v>14.221348369497765</v>
      </c>
      <c r="F38" s="28">
        <v>12412003</v>
      </c>
      <c r="G38" s="15">
        <v>1825419</v>
      </c>
      <c r="H38" s="15">
        <f t="shared" si="2"/>
        <v>10586584</v>
      </c>
      <c r="I38" s="8">
        <f t="shared" si="3"/>
        <v>6.7995364351965222</v>
      </c>
    </row>
    <row r="39" spans="1:9" ht="46.2" x14ac:dyDescent="0.85">
      <c r="A39" s="24" t="s">
        <v>18</v>
      </c>
      <c r="B39" s="28">
        <v>-19979099</v>
      </c>
      <c r="C39" s="15">
        <v>65749120</v>
      </c>
      <c r="D39" s="15">
        <f t="shared" si="0"/>
        <v>-85728219</v>
      </c>
      <c r="E39" s="8">
        <f t="shared" si="1"/>
        <v>-0.3038686905619421</v>
      </c>
      <c r="F39" s="28">
        <v>94661713</v>
      </c>
      <c r="G39" s="15">
        <v>121805359</v>
      </c>
      <c r="H39" s="15">
        <f t="shared" si="2"/>
        <v>-27143646</v>
      </c>
      <c r="I39" s="8">
        <f t="shared" si="3"/>
        <v>0.77715556833587263</v>
      </c>
    </row>
    <row r="40" spans="1:9" ht="46.2" x14ac:dyDescent="0.85">
      <c r="A40" s="24" t="s">
        <v>19</v>
      </c>
      <c r="B40" s="28">
        <v>324976654.78999996</v>
      </c>
      <c r="C40" s="15">
        <v>199690242.93000001</v>
      </c>
      <c r="D40" s="15">
        <f t="shared" si="0"/>
        <v>125286411.85999995</v>
      </c>
      <c r="E40" s="8">
        <f t="shared" si="1"/>
        <v>1.6274037730722688</v>
      </c>
      <c r="F40" s="28">
        <v>330702706.96999997</v>
      </c>
      <c r="G40" s="15">
        <v>164681897.41999999</v>
      </c>
      <c r="H40" s="15">
        <f t="shared" si="2"/>
        <v>166020809.54999998</v>
      </c>
      <c r="I40" s="8">
        <f t="shared" si="3"/>
        <v>2.0081302933168499</v>
      </c>
    </row>
    <row r="41" spans="1:9" ht="46.2" x14ac:dyDescent="0.85">
      <c r="A41" s="24" t="s">
        <v>20</v>
      </c>
      <c r="B41" s="28">
        <v>62840029</v>
      </c>
      <c r="C41" s="15">
        <v>13113907</v>
      </c>
      <c r="D41" s="15">
        <f t="shared" si="0"/>
        <v>49726122</v>
      </c>
      <c r="E41" s="8">
        <f t="shared" si="1"/>
        <v>4.7918617235885534</v>
      </c>
      <c r="F41" s="28">
        <v>30259228</v>
      </c>
      <c r="G41" s="15">
        <v>6107598</v>
      </c>
      <c r="H41" s="15">
        <f t="shared" si="2"/>
        <v>24151630</v>
      </c>
      <c r="I41" s="8">
        <f t="shared" si="3"/>
        <v>4.9543581617519683</v>
      </c>
    </row>
    <row r="42" spans="1:9" ht="46.2" x14ac:dyDescent="0.85">
      <c r="A42" s="24" t="s">
        <v>21</v>
      </c>
      <c r="B42" s="28">
        <v>1775040587</v>
      </c>
      <c r="C42" s="15">
        <v>764578944</v>
      </c>
      <c r="D42" s="15">
        <f t="shared" si="0"/>
        <v>1010461643</v>
      </c>
      <c r="E42" s="8">
        <f t="shared" si="1"/>
        <v>2.3215922972108425</v>
      </c>
      <c r="F42" s="28">
        <v>2266996326</v>
      </c>
      <c r="G42" s="15">
        <v>1129206209</v>
      </c>
      <c r="H42" s="15">
        <f t="shared" si="2"/>
        <v>1137790117</v>
      </c>
      <c r="I42" s="8">
        <f t="shared" si="3"/>
        <v>2.0076017187397524</v>
      </c>
    </row>
    <row r="43" spans="1:9" ht="46.2" x14ac:dyDescent="0.85">
      <c r="A43" s="24" t="s">
        <v>22</v>
      </c>
      <c r="B43" s="28">
        <v>737093432</v>
      </c>
      <c r="C43" s="15">
        <v>271947215</v>
      </c>
      <c r="D43" s="15">
        <f t="shared" si="0"/>
        <v>465146217</v>
      </c>
      <c r="E43" s="8">
        <f t="shared" si="1"/>
        <v>2.7104283160244904</v>
      </c>
      <c r="F43" s="28">
        <v>3189856906</v>
      </c>
      <c r="G43" s="15">
        <v>881762608</v>
      </c>
      <c r="H43" s="15">
        <f t="shared" si="2"/>
        <v>2308094298</v>
      </c>
      <c r="I43" s="8">
        <f t="shared" si="3"/>
        <v>3.6175914889781762</v>
      </c>
    </row>
    <row r="44" spans="1:9" ht="46.2" x14ac:dyDescent="0.85">
      <c r="A44" s="24" t="s">
        <v>23</v>
      </c>
      <c r="B44" s="28" t="s">
        <v>47</v>
      </c>
      <c r="C44" s="15" t="s">
        <v>47</v>
      </c>
      <c r="D44" s="15" t="s">
        <v>47</v>
      </c>
      <c r="E44" s="17" t="s">
        <v>47</v>
      </c>
      <c r="F44" s="28" t="s">
        <v>47</v>
      </c>
      <c r="G44" s="15" t="s">
        <v>47</v>
      </c>
      <c r="H44" s="15" t="s">
        <v>47</v>
      </c>
      <c r="I44" s="17" t="s">
        <v>47</v>
      </c>
    </row>
    <row r="45" spans="1:9" ht="46.2" x14ac:dyDescent="0.85">
      <c r="A45" s="24" t="s">
        <v>24</v>
      </c>
      <c r="B45" s="28">
        <v>7062423391</v>
      </c>
      <c r="C45" s="15">
        <v>1424172727</v>
      </c>
      <c r="D45" s="15">
        <f t="shared" si="0"/>
        <v>5638250664</v>
      </c>
      <c r="E45" s="8">
        <f t="shared" si="1"/>
        <v>4.9589654801752143</v>
      </c>
      <c r="F45" s="28">
        <v>9989617621</v>
      </c>
      <c r="G45" s="15">
        <v>4854002223</v>
      </c>
      <c r="H45" s="15">
        <f t="shared" si="2"/>
        <v>5135615398</v>
      </c>
      <c r="I45" s="8">
        <f t="shared" si="3"/>
        <v>2.058016696750903</v>
      </c>
    </row>
    <row r="46" spans="1:9" ht="46.2" x14ac:dyDescent="0.85">
      <c r="A46" s="24" t="s">
        <v>48</v>
      </c>
      <c r="B46" s="28">
        <v>235688038</v>
      </c>
      <c r="C46" s="15">
        <v>134177155</v>
      </c>
      <c r="D46" s="15">
        <f t="shared" si="0"/>
        <v>101510883</v>
      </c>
      <c r="E46" s="8">
        <f t="shared" si="1"/>
        <v>1.7565437126759769</v>
      </c>
      <c r="F46" s="28">
        <v>364776811</v>
      </c>
      <c r="G46" s="15">
        <v>177916565</v>
      </c>
      <c r="H46" s="15">
        <f t="shared" si="2"/>
        <v>186860246</v>
      </c>
      <c r="I46" s="8">
        <f t="shared" si="3"/>
        <v>2.0502689617461982</v>
      </c>
    </row>
    <row r="47" spans="1:9" ht="46.2" x14ac:dyDescent="0.85">
      <c r="A47" s="24" t="s">
        <v>42</v>
      </c>
      <c r="B47" s="28">
        <v>959483929.31999993</v>
      </c>
      <c r="C47" s="15">
        <v>341364340.22999996</v>
      </c>
      <c r="D47" s="15">
        <f t="shared" si="0"/>
        <v>618119589.08999991</v>
      </c>
      <c r="E47" s="8">
        <f t="shared" si="1"/>
        <v>2.8107327457622886</v>
      </c>
      <c r="F47" s="28">
        <v>1403831213</v>
      </c>
      <c r="G47" s="15">
        <v>650632936.41999996</v>
      </c>
      <c r="H47" s="15">
        <f t="shared" si="2"/>
        <v>753198276.58000004</v>
      </c>
      <c r="I47" s="8">
        <f t="shared" si="3"/>
        <v>2.1576393299797409</v>
      </c>
    </row>
    <row r="48" spans="1:9" ht="46.2" x14ac:dyDescent="0.85">
      <c r="A48" s="24" t="s">
        <v>25</v>
      </c>
      <c r="B48" s="28">
        <v>4527573853</v>
      </c>
      <c r="C48" s="15">
        <v>3116682486</v>
      </c>
      <c r="D48" s="15">
        <f t="shared" si="0"/>
        <v>1410891367</v>
      </c>
      <c r="E48" s="8">
        <f t="shared" si="1"/>
        <v>1.4526901194900865</v>
      </c>
      <c r="F48" s="28">
        <v>12484097319</v>
      </c>
      <c r="G48" s="15">
        <v>7409763687</v>
      </c>
      <c r="H48" s="15">
        <f t="shared" si="2"/>
        <v>5074333632</v>
      </c>
      <c r="I48" s="8">
        <f t="shared" si="3"/>
        <v>1.6848172015124616</v>
      </c>
    </row>
    <row r="49" spans="1:9" s="16" customFormat="1" ht="46.2" x14ac:dyDescent="0.85">
      <c r="A49" s="24" t="s">
        <v>43</v>
      </c>
      <c r="B49" s="28" t="s">
        <v>47</v>
      </c>
      <c r="C49" s="15" t="s">
        <v>47</v>
      </c>
      <c r="D49" s="15" t="s">
        <v>47</v>
      </c>
      <c r="E49" s="17" t="s">
        <v>47</v>
      </c>
      <c r="F49" s="28" t="s">
        <v>47</v>
      </c>
      <c r="G49" s="15" t="s">
        <v>47</v>
      </c>
      <c r="H49" s="15" t="s">
        <v>47</v>
      </c>
      <c r="I49" s="17" t="s">
        <v>47</v>
      </c>
    </row>
    <row r="50" spans="1:9" ht="46.2" x14ac:dyDescent="0.85">
      <c r="A50" s="24" t="s">
        <v>26</v>
      </c>
      <c r="B50" s="28">
        <v>154911722</v>
      </c>
      <c r="C50" s="15">
        <v>147542036</v>
      </c>
      <c r="D50" s="15">
        <f t="shared" si="0"/>
        <v>7369686</v>
      </c>
      <c r="E50" s="8">
        <f t="shared" si="1"/>
        <v>1.049949737714071</v>
      </c>
      <c r="F50" s="28">
        <v>406107394</v>
      </c>
      <c r="G50" s="15">
        <v>70986565</v>
      </c>
      <c r="H50" s="15">
        <f t="shared" si="2"/>
        <v>335120829</v>
      </c>
      <c r="I50" s="8">
        <f t="shared" si="3"/>
        <v>5.7209049909655443</v>
      </c>
    </row>
    <row r="51" spans="1:9" ht="46.8" thickBot="1" x14ac:dyDescent="0.9">
      <c r="A51" s="25" t="s">
        <v>27</v>
      </c>
      <c r="B51" s="29" t="s">
        <v>47</v>
      </c>
      <c r="C51" s="30" t="s">
        <v>47</v>
      </c>
      <c r="D51" s="30" t="s">
        <v>47</v>
      </c>
      <c r="E51" s="31" t="s">
        <v>47</v>
      </c>
      <c r="F51" s="29" t="s">
        <v>47</v>
      </c>
      <c r="G51" s="30" t="s">
        <v>47</v>
      </c>
      <c r="H51" s="30" t="s">
        <v>47</v>
      </c>
      <c r="I51" s="31" t="s">
        <v>47</v>
      </c>
    </row>
    <row r="52" spans="1:9" s="2" customFormat="1" ht="46.8" thickBot="1" x14ac:dyDescent="0.9">
      <c r="A52" s="6"/>
      <c r="B52" s="10"/>
      <c r="C52" s="10"/>
      <c r="D52" s="10"/>
      <c r="E52" s="11"/>
      <c r="F52" s="18"/>
      <c r="G52" s="18"/>
      <c r="H52" s="18"/>
      <c r="I52" s="11"/>
    </row>
    <row r="53" spans="1:9" s="16" customFormat="1" ht="46.2" x14ac:dyDescent="0.85">
      <c r="A53" s="32" t="s">
        <v>51</v>
      </c>
      <c r="B53" s="33" t="s">
        <v>47</v>
      </c>
      <c r="C53" s="34" t="s">
        <v>47</v>
      </c>
      <c r="D53" s="34" t="s">
        <v>47</v>
      </c>
      <c r="E53" s="35" t="s">
        <v>47</v>
      </c>
      <c r="F53" s="33" t="s">
        <v>47</v>
      </c>
      <c r="G53" s="34" t="s">
        <v>47</v>
      </c>
      <c r="H53" s="34" t="s">
        <v>47</v>
      </c>
      <c r="I53" s="35" t="s">
        <v>47</v>
      </c>
    </row>
    <row r="54" spans="1:9" ht="46.8" thickBot="1" x14ac:dyDescent="0.9">
      <c r="A54" s="25" t="s">
        <v>52</v>
      </c>
      <c r="B54" s="29">
        <v>212797963.26000002</v>
      </c>
      <c r="C54" s="30">
        <v>43741922.030000001</v>
      </c>
      <c r="D54" s="30">
        <f t="shared" si="0"/>
        <v>169056041.23000002</v>
      </c>
      <c r="E54" s="9">
        <f t="shared" ref="E54" si="4">B54/C54</f>
        <v>4.8648516888227835</v>
      </c>
      <c r="F54" s="29">
        <v>119130893.92000002</v>
      </c>
      <c r="G54" s="30">
        <v>69543018</v>
      </c>
      <c r="H54" s="30">
        <f t="shared" ref="H54" si="5">F54-G54</f>
        <v>49587875.920000017</v>
      </c>
      <c r="I54" s="9">
        <f t="shared" ref="I54" si="6">F54/G54</f>
        <v>1.7130532632334134</v>
      </c>
    </row>
    <row r="55" spans="1:9" s="2" customFormat="1" ht="46.8" thickBot="1" x14ac:dyDescent="0.9">
      <c r="A55" s="6"/>
      <c r="B55" s="10"/>
      <c r="C55" s="10"/>
      <c r="D55" s="10"/>
      <c r="E55" s="11"/>
      <c r="F55" s="10"/>
      <c r="G55" s="10"/>
      <c r="H55" s="10"/>
      <c r="I55" s="11"/>
    </row>
    <row r="56" spans="1:9" ht="46.8" thickBot="1" x14ac:dyDescent="0.9">
      <c r="A56" s="36" t="s">
        <v>28</v>
      </c>
      <c r="B56" s="12">
        <f>SUM(B18:B54)</f>
        <v>28222135578.459999</v>
      </c>
      <c r="C56" s="13">
        <f t="shared" ref="C56:D56" si="7">SUM(C18:C54)</f>
        <v>12859680345.140001</v>
      </c>
      <c r="D56" s="13">
        <f t="shared" si="7"/>
        <v>15362455233.32</v>
      </c>
      <c r="E56" s="14">
        <f>B56/C56</f>
        <v>2.1946218584761215</v>
      </c>
      <c r="F56" s="12">
        <f>SUM(F18:F54)</f>
        <v>48688285541.5</v>
      </c>
      <c r="G56" s="13">
        <f>SUM(G18:G54)</f>
        <v>25983091025.831314</v>
      </c>
      <c r="H56" s="13">
        <f>SUM(H18:H54)</f>
        <v>22705194515.668682</v>
      </c>
      <c r="I56" s="14">
        <f>F56/G56</f>
        <v>1.8738450130162005</v>
      </c>
    </row>
    <row r="57" spans="1:9" ht="46.2" x14ac:dyDescent="0.85">
      <c r="A57" s="38" t="s">
        <v>32</v>
      </c>
      <c r="B57" s="38"/>
      <c r="C57" s="38"/>
      <c r="D57" s="38"/>
      <c r="E57" s="38"/>
      <c r="F57" s="38"/>
      <c r="G57" s="38"/>
      <c r="H57" s="38"/>
      <c r="I57" s="38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mdilone</cp:lastModifiedBy>
  <cp:lastPrinted>2021-02-21T16:06:59Z</cp:lastPrinted>
  <dcterms:created xsi:type="dcterms:W3CDTF">2020-11-11T18:12:27Z</dcterms:created>
  <dcterms:modified xsi:type="dcterms:W3CDTF">2022-12-15T12:28:18Z</dcterms:modified>
</cp:coreProperties>
</file>