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20D56ACB-5FBF-4186-89D0-EA3B91D32A4F}" xr6:coauthVersionLast="36" xr6:coauthVersionMax="36" xr10:uidLastSave="{00000000-0000-0000-0000-000000000000}"/>
  <bookViews>
    <workbookView xWindow="0" yWindow="0" windowWidth="21600" windowHeight="8925" xr2:uid="{1C212639-82A5-413C-8413-08ED81218F4B}"/>
  </bookViews>
  <sheets>
    <sheet name="COLECTORA" sheetId="1" r:id="rId1"/>
    <sheet name="ESPECIAL" sheetId="2" r:id="rId2"/>
    <sheet name="FONDO 100" sheetId="4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9" i="2" l="1"/>
  <c r="G10" i="4" l="1"/>
  <c r="G11" i="4" s="1"/>
  <c r="G12" i="4" s="1"/>
  <c r="G13" i="4" s="1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G28" i="4" s="1"/>
  <c r="G29" i="4" s="1"/>
  <c r="G30" i="4" s="1"/>
  <c r="G31" i="4" s="1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G43" i="4" l="1"/>
  <c r="G11" i="1"/>
  <c r="G44" i="4" l="1"/>
  <c r="G45" i="4" s="1"/>
  <c r="G46" i="4" s="1"/>
  <c r="G47" i="4" s="1"/>
  <c r="G11" i="2"/>
  <c r="G12" i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" i="2" l="1"/>
  <c r="G13" i="2" s="1"/>
  <c r="G14" i="2" s="1"/>
  <c r="G15" i="2" s="1"/>
  <c r="G16" i="2" s="1"/>
  <c r="G17" i="2" s="1"/>
  <c r="G48" i="4"/>
  <c r="G49" i="4" s="1"/>
  <c r="G50" i="4" s="1"/>
  <c r="G51" i="4" s="1"/>
  <c r="G52" i="4" s="1"/>
  <c r="G53" i="4" s="1"/>
  <c r="G55" i="4" s="1"/>
  <c r="G56" i="4" s="1"/>
  <c r="G57" i="4" s="1"/>
  <c r="G58" i="4" s="1"/>
  <c r="G59" i="4" s="1"/>
  <c r="G60" i="4" s="1"/>
  <c r="G61" i="4" s="1"/>
  <c r="G62" i="4" s="1"/>
  <c r="G63" i="4" s="1"/>
  <c r="G64" i="4" s="1"/>
  <c r="G65" i="4" s="1"/>
  <c r="G66" i="4" s="1"/>
  <c r="G67" i="4" s="1"/>
  <c r="G68" i="4" s="1"/>
  <c r="G69" i="4" s="1"/>
  <c r="G70" i="4" s="1"/>
  <c r="G71" i="4" s="1"/>
  <c r="G72" i="4" s="1"/>
  <c r="G73" i="4" s="1"/>
  <c r="G74" i="4" s="1"/>
  <c r="G18" i="2" l="1"/>
  <c r="G19" i="2" s="1"/>
  <c r="G20" i="2" s="1"/>
  <c r="G75" i="4"/>
  <c r="G76" i="4" s="1"/>
  <c r="G77" i="4" s="1"/>
  <c r="G78" i="4" s="1"/>
  <c r="G79" i="4" s="1"/>
  <c r="G80" i="4" s="1"/>
  <c r="G81" i="4" s="1"/>
  <c r="G82" i="4" s="1"/>
  <c r="G83" i="4" s="1"/>
  <c r="G21" i="2" l="1"/>
  <c r="G22" i="2" s="1"/>
  <c r="I21" i="2" s="1"/>
  <c r="G23" i="2" l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</calcChain>
</file>

<file path=xl/sharedStrings.xml><?xml version="1.0" encoding="utf-8"?>
<sst xmlns="http://schemas.openxmlformats.org/spreadsheetml/2006/main" count="391" uniqueCount="215">
  <si>
    <t>CUENTA COLECTORA DE RECURSOS PROPIOS CTA No 010-252470-0</t>
  </si>
  <si>
    <t>Fecha</t>
  </si>
  <si>
    <t>Ck No/ Tranf</t>
  </si>
  <si>
    <t>Descripcion</t>
  </si>
  <si>
    <t xml:space="preserve">Debito </t>
  </si>
  <si>
    <t>Credito</t>
  </si>
  <si>
    <t>CUENTA ESPECIAL  CTA No 010-500117-1</t>
  </si>
  <si>
    <t>Balance</t>
  </si>
  <si>
    <t>CUENTA FONDO 100</t>
  </si>
  <si>
    <t>DARIO CAMINERO SANCHEZ</t>
  </si>
  <si>
    <t>DOMINGO CASTRO CASTRO</t>
  </si>
  <si>
    <t>OCTAVIO VARGAS OLIVERO</t>
  </si>
  <si>
    <t>COLECTOR DE IMPUESTOS INTERNOS</t>
  </si>
  <si>
    <t>DOMINGO ALBERTO BATISTA RAMIREZ</t>
  </si>
  <si>
    <t>ARNULFO RODRIGUEZ VERAS</t>
  </si>
  <si>
    <t>JOSE ARMANDO GONZALEZ BATISTA</t>
  </si>
  <si>
    <t>JOSEFA AQUILINA CASTILLO RODRIGUEZ</t>
  </si>
  <si>
    <t>Pag No 1</t>
  </si>
  <si>
    <t>Pag No 3</t>
  </si>
  <si>
    <t>Lic Felipe Suero Capellan</t>
  </si>
  <si>
    <t>Contador</t>
  </si>
  <si>
    <t>Lic Domingo Castro Castro</t>
  </si>
  <si>
    <t>Director Financiero</t>
  </si>
  <si>
    <t xml:space="preserve">                                     _______________________________</t>
  </si>
  <si>
    <t>Pag No  1</t>
  </si>
  <si>
    <t>pag No 1</t>
  </si>
  <si>
    <t>pag No 2</t>
  </si>
  <si>
    <t>INGRESOS Y EGRESOS   MES DE MAYO 2023</t>
  </si>
  <si>
    <t>INGRESOS Y EGRESOS  MES DE MAYO 2023</t>
  </si>
  <si>
    <t>INGRESOS Y EGRESOS MES DE MAYO 2023</t>
  </si>
  <si>
    <t>Balance al 30/04/2023</t>
  </si>
  <si>
    <t>SEGUROS NACIONAL DE SALUD</t>
  </si>
  <si>
    <t>LESLIE REYES PEREZ</t>
  </si>
  <si>
    <t>FRANCHESCA NICOLLE ROMERO GRULLON</t>
  </si>
  <si>
    <t>NULO</t>
  </si>
  <si>
    <t>JUNIOR RAMIREZ MARTINEZ</t>
  </si>
  <si>
    <t>FRANCISCO EDUARDO CAMPO ALVAREZ</t>
  </si>
  <si>
    <t>VICTOR MANUEL PEREZ ESCOTTO</t>
  </si>
  <si>
    <t>MARTHA PERALLON REYES</t>
  </si>
  <si>
    <t>CESAREO RIGOBERTO SANTANA CRUZ</t>
  </si>
  <si>
    <t>ELIANNA PATRICIA DIAZ SANCHEZ</t>
  </si>
  <si>
    <t>JOAQUIN EMILIO HURTADO GARCIA</t>
  </si>
  <si>
    <t>JUAN MANUEL HERNANDEZ BURET</t>
  </si>
  <si>
    <t>ESTEPHAY INDIRA PUJOLS CASTILLO</t>
  </si>
  <si>
    <t>ULISSES GREGORIO BILLINI  GONZALEZ</t>
  </si>
  <si>
    <t>BERNARDO ANTONIO GARCIA FAMILIA</t>
  </si>
  <si>
    <t xml:space="preserve">DEPOSITO TARJETA </t>
  </si>
  <si>
    <t xml:space="preserve">DEPOSITO  </t>
  </si>
  <si>
    <t>LOTE 151</t>
  </si>
  <si>
    <t>DEPOSITO SANTIAGO</t>
  </si>
  <si>
    <t>RETENCION 2.5% DE COBRO TARJEA DE CREDITO</t>
  </si>
  <si>
    <t>LIB 541</t>
  </si>
  <si>
    <t>LIBR 837</t>
  </si>
  <si>
    <t>LIBR 914</t>
  </si>
  <si>
    <t>TONER DEPOT</t>
  </si>
  <si>
    <t>CARGOS BANCARIOS 0.15%, CHEQUES PAGADOS</t>
  </si>
  <si>
    <t>I</t>
  </si>
  <si>
    <t>XIOMARA AMPARO INES ESPALLAT VASQUEZ</t>
  </si>
  <si>
    <t>SUPERINTENDENCIA DE SEGUROS (VIATICOS)</t>
  </si>
  <si>
    <t>DEPOSITO</t>
  </si>
  <si>
    <t>TARJETA DE CREDITO</t>
  </si>
  <si>
    <t>LOTE152</t>
  </si>
  <si>
    <t xml:space="preserve">PAGO DE SERVICIOS DE CARDNET </t>
  </si>
  <si>
    <t>CRISTINA ABREU DE CARELA</t>
  </si>
  <si>
    <t>CRISTINA ABREU DE CARELA (ingresos cks no entregado)</t>
  </si>
  <si>
    <t>MARCELINO RONDON REYES</t>
  </si>
  <si>
    <t>MIREYA ANTONIA CAMILO JAVIER</t>
  </si>
  <si>
    <t>JUAN ANTONIO MENDEZ</t>
  </si>
  <si>
    <t>ELFA ANTONIA LUNA</t>
  </si>
  <si>
    <t>TEODORO ANTONIO FLORIAN MEDINA</t>
  </si>
  <si>
    <t>CRISTIA ABREU DE CARELA</t>
  </si>
  <si>
    <t xml:space="preserve">CRISTINA ABREU DE CARELA </t>
  </si>
  <si>
    <t xml:space="preserve">DEPOSITO </t>
  </si>
  <si>
    <t>LIB 876</t>
  </si>
  <si>
    <t xml:space="preserve">MULTISERVICIO PAULA, SRL </t>
  </si>
  <si>
    <t>LGX MULTISERCIOS, SRL</t>
  </si>
  <si>
    <t>LIBR 891</t>
  </si>
  <si>
    <t>LIBR 892</t>
  </si>
  <si>
    <t>LIBR 897</t>
  </si>
  <si>
    <t>LIBR 901</t>
  </si>
  <si>
    <t>LIBR 902</t>
  </si>
  <si>
    <t>INGRESO POR DEPOSITO (NOTA DE CREDITO)</t>
  </si>
  <si>
    <t>CHEQUE DE ADMIITRACION BHD</t>
  </si>
  <si>
    <t>LOTE 153</t>
  </si>
  <si>
    <t>DEPOSITO DE SANTIAGO</t>
  </si>
  <si>
    <t>RETENCION 2.5% TARJETA DE CRETIDO (CARNET)</t>
  </si>
  <si>
    <t>LIBR 903</t>
  </si>
  <si>
    <t>2.1.1</t>
  </si>
  <si>
    <t>TRANFERENCIA PARA RENUMERACIONES</t>
  </si>
  <si>
    <t>2.1.2</t>
  </si>
  <si>
    <t xml:space="preserve">TRANFERENCIA PARA SOBRESUELDOS </t>
  </si>
  <si>
    <t>2.1.5</t>
  </si>
  <si>
    <t xml:space="preserve">TRANFERENCIA PARA CONTRIBUCION A LA SEGURIDA SOCIAL </t>
  </si>
  <si>
    <t>TRANFERENCIA PARA PAGO A SUPLIDORES</t>
  </si>
  <si>
    <t xml:space="preserve"> TRANSFERENCIA  NO IDETIFICADA</t>
  </si>
  <si>
    <t>LOTE 154</t>
  </si>
  <si>
    <t>LOTE 155</t>
  </si>
  <si>
    <t>RETENCION 2.5% DE COBRO TC</t>
  </si>
  <si>
    <t>l</t>
  </si>
  <si>
    <t xml:space="preserve">INGRESO NO IDENTIFICADO </t>
  </si>
  <si>
    <t>LOTE 156</t>
  </si>
  <si>
    <t>LIBR 931</t>
  </si>
  <si>
    <t>LIBR 940</t>
  </si>
  <si>
    <t>LIBR 954</t>
  </si>
  <si>
    <t>LIBR 994</t>
  </si>
  <si>
    <t>LIBR 996</t>
  </si>
  <si>
    <t>LIBR 952</t>
  </si>
  <si>
    <t xml:space="preserve">INGRESO POR TRANFERENCIA DE RENOVACION </t>
  </si>
  <si>
    <t>LIB 944</t>
  </si>
  <si>
    <t>LIBR 1037</t>
  </si>
  <si>
    <t>LIBR 963</t>
  </si>
  <si>
    <t>PAGO DE AJUSTADORES</t>
  </si>
  <si>
    <t>LOTE 157</t>
  </si>
  <si>
    <t>LIBR 1051</t>
  </si>
  <si>
    <t>LIBR 977</t>
  </si>
  <si>
    <t>LIBR 979</t>
  </si>
  <si>
    <t>LOTE 158</t>
  </si>
  <si>
    <t>LOTE 159</t>
  </si>
  <si>
    <t>LOTE 160</t>
  </si>
  <si>
    <t>LIBR 967</t>
  </si>
  <si>
    <t>LOTE 161</t>
  </si>
  <si>
    <t>LIB 1003</t>
  </si>
  <si>
    <t>MANTENIMIENTO DE PLATA ELECTRICAS</t>
  </si>
  <si>
    <t xml:space="preserve">INGRESO POR PSGOS DE A SUPLIDORES </t>
  </si>
  <si>
    <t>LOTE 162</t>
  </si>
  <si>
    <t>LIB 1023</t>
  </si>
  <si>
    <t>CONTRATACION DE SERVICIOS DE LAVANDERIA</t>
  </si>
  <si>
    <t>LIBR 1005</t>
  </si>
  <si>
    <t>LIBR 1025</t>
  </si>
  <si>
    <t>LIBR 1029</t>
  </si>
  <si>
    <t>LIBR 1034</t>
  </si>
  <si>
    <t>LIBR 1131</t>
  </si>
  <si>
    <t>LIBR 1133</t>
  </si>
  <si>
    <t>LIBR 1135</t>
  </si>
  <si>
    <t>LIBR 1137</t>
  </si>
  <si>
    <t>LIBR 1032</t>
  </si>
  <si>
    <t>LIBR 1031</t>
  </si>
  <si>
    <t>ADALGISA DE LOS SANTOS</t>
  </si>
  <si>
    <t>LOTE  163</t>
  </si>
  <si>
    <t xml:space="preserve">INGRESO POR TRANFERENCIA </t>
  </si>
  <si>
    <t>LOTE 164</t>
  </si>
  <si>
    <t>LIBR 1046</t>
  </si>
  <si>
    <t>LIBR 1047</t>
  </si>
  <si>
    <t>LIBR 1049</t>
  </si>
  <si>
    <t>23/05/22023</t>
  </si>
  <si>
    <t>LIBR 1019</t>
  </si>
  <si>
    <t>LOTE 165</t>
  </si>
  <si>
    <t>LIBR 1101</t>
  </si>
  <si>
    <t>LOTE 166</t>
  </si>
  <si>
    <t>INGRESOS PARA EL PAGO DE INCENTIVO POR RENDIMIENTO</t>
  </si>
  <si>
    <t xml:space="preserve">INGRESOS POR  ARRENDAMENTO DE SOLAR </t>
  </si>
  <si>
    <t>LOTE 167</t>
  </si>
  <si>
    <t>LIB 1016</t>
  </si>
  <si>
    <t xml:space="preserve">ARQUISICION DE MEICAMENTO </t>
  </si>
  <si>
    <t>LIBR 1041</t>
  </si>
  <si>
    <t>LIBR 1055</t>
  </si>
  <si>
    <t>LIBR 1057</t>
  </si>
  <si>
    <t>LIBR 1099</t>
  </si>
  <si>
    <t>LIBR 1061</t>
  </si>
  <si>
    <t>LIBR 1073</t>
  </si>
  <si>
    <t>LIBR 1075</t>
  </si>
  <si>
    <t>LIBR 1106</t>
  </si>
  <si>
    <t>LIBR 1110</t>
  </si>
  <si>
    <t>LIBR 1112</t>
  </si>
  <si>
    <t>26/05/22023</t>
  </si>
  <si>
    <t>LOTE 168</t>
  </si>
  <si>
    <t xml:space="preserve">l </t>
  </si>
  <si>
    <t>LIBR 1203</t>
  </si>
  <si>
    <t>LIBR 1205</t>
  </si>
  <si>
    <t>LIBR 1207</t>
  </si>
  <si>
    <t>LIBR 1227</t>
  </si>
  <si>
    <t xml:space="preserve">INGRESO POR DEPOSITO Y  TRANFERENCIA </t>
  </si>
  <si>
    <t>LOTE 169</t>
  </si>
  <si>
    <t>LIBR 1122</t>
  </si>
  <si>
    <t>LOTE 170</t>
  </si>
  <si>
    <t xml:space="preserve"> </t>
  </si>
  <si>
    <t>BALANCE AL 31 DE MAYO 2023 CUENTA ESPECIAL</t>
  </si>
  <si>
    <t>BALANCE AL 31 DE MAYO 2023 CUENTA COLECTORA RECURSOS PROPIOS</t>
  </si>
  <si>
    <t>Preparado por</t>
  </si>
  <si>
    <t>Licda. Valeria Valdez</t>
  </si>
  <si>
    <t>TONER DEPOT  MULTISERVICIOS EORG, SRL</t>
  </si>
  <si>
    <t>OFIC GUBERNAMENTAL DE TECNOLOGIA DE LA INF Y CO.</t>
  </si>
  <si>
    <t>SIGMA PETROLEUM, SRL</t>
  </si>
  <si>
    <t>COMPAÑÍA DOMINICANA DE TELEFONOS</t>
  </si>
  <si>
    <t>TURENLACES DEL CARIBE. SRL</t>
  </si>
  <si>
    <t>ALTICE DOMINICANA S.A.</t>
  </si>
  <si>
    <t>SUPERINTENDENCIA DE SEGUROS (PREST ECONOMICAS)</t>
  </si>
  <si>
    <t>SUPERINTENDENCIA DE SEGUROS ( VAC NO DISFRUT)</t>
  </si>
  <si>
    <t>SUPERINTENDENCIA DE SEGUROS ( INCENTIVOS )</t>
  </si>
  <si>
    <t xml:space="preserve"> PPS, PEST PROTECT SOLUTIONS (SERV  DE FURMIGACION )</t>
  </si>
  <si>
    <t>EMPRESA DISTRIBUIDORA DE ELECT DEL ESTE</t>
  </si>
  <si>
    <t>MANUEL RAINIERO REYES TORIBIO (ALQ SANTIAGO)</t>
  </si>
  <si>
    <t xml:space="preserve">HUMANOS SEGUROS </t>
  </si>
  <si>
    <t>SUPERINTENDENCIA DE SEGUROS (COMP MILITAR)</t>
  </si>
  <si>
    <t>SUPERINTENDENCIA DE SEGUROS (PERSONAL TEMP)</t>
  </si>
  <si>
    <t>SUPERINTENDENCIA DE SEGUROS (PERSONAL FIJO)</t>
  </si>
  <si>
    <t>SUPERINTENDENCIA DE SEGUROS (TRAMITE DE PENSION)</t>
  </si>
  <si>
    <t>AYUNTAMIENTO DISTRITO NACIONAL</t>
  </si>
  <si>
    <t>CORPORACION DE ACUED Y ALCANTARILLADO DE SD</t>
  </si>
  <si>
    <t>ALTICE DOMINICANA S.A. (SERV DE FLOTA)</t>
  </si>
  <si>
    <t>SUPERINTENDENCIA DE SEGUROS (VIATICOS )</t>
  </si>
  <si>
    <t>SEGURO SURA, S.A. ( SEGURO DE VIDA)</t>
  </si>
  <si>
    <t xml:space="preserve"> PPS, PEST PROTECT SOLUTIONS (CONTROL PLAGAS JUC )</t>
  </si>
  <si>
    <t>LGX MULTISERVICIOS  ( SERV ALQUILER HABITACION )</t>
  </si>
  <si>
    <t>SUPERINTENDENCIA DE SEGUROS (VIATICOS FEBR)</t>
  </si>
  <si>
    <t>IT COMM SOLUTIONS  SRL  (INSTALAC CAMARAS)</t>
  </si>
  <si>
    <t xml:space="preserve"> GEDESCO, SRL (COMPRA DE IMPRESORAS )</t>
  </si>
  <si>
    <t>GEDESCO SRL (SUM.  Y ACCESORIOS DE OFICINA)</t>
  </si>
  <si>
    <t>EDE NORTE DOMINICANA ( SANTIAGO)</t>
  </si>
  <si>
    <t>SUPERINTENDENCIA DE SEGUROS (G. REPRESENT)</t>
  </si>
  <si>
    <t>SUPERINTENDENCIA DE SEGUROS (G. REPRESENT FEBR)</t>
  </si>
  <si>
    <t>SUPERINTENDENCIA DE SEGUROS (G. REPRESENT MARZ)</t>
  </si>
  <si>
    <t>SUPERINTENDENCIA DE SEGUROS (BONOS DESEMP)</t>
  </si>
  <si>
    <t>BANCO DE RESERVAS DE LA RD ( TRANSF A LA IAIS)</t>
  </si>
  <si>
    <t>BALANCE AL 31 DE MAYO 2023 FONDO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</si>
</sst>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0" fillId="0" borderId="1" xfId="0" applyBorder="1"/>
    <xf numFmtId="43" fontId="0" fillId="0" borderId="1" xfId="1" applyFont="1" applyBorder="1"/>
    <xf numFmtId="0" fontId="0" fillId="0" borderId="1" xfId="0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0" fillId="0" borderId="1" xfId="0" applyFill="1" applyBorder="1"/>
    <xf numFmtId="0" fontId="0" fillId="0" borderId="0" xfId="0" applyFill="1"/>
    <xf numFmtId="0" fontId="0" fillId="0" borderId="1" xfId="0" applyFont="1" applyFill="1" applyBorder="1"/>
    <xf numFmtId="43" fontId="0" fillId="0" borderId="1" xfId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43" fontId="0" fillId="0" borderId="1" xfId="1" applyFont="1" applyFill="1" applyBorder="1"/>
    <xf numFmtId="43" fontId="0" fillId="0" borderId="1" xfId="0" applyNumberFormat="1" applyBorder="1"/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14" fontId="0" fillId="0" borderId="2" xfId="0" applyNumberFormat="1" applyBorder="1"/>
    <xf numFmtId="0" fontId="0" fillId="0" borderId="3" xfId="0" applyBorder="1"/>
    <xf numFmtId="43" fontId="0" fillId="0" borderId="0" xfId="1" applyFont="1"/>
    <xf numFmtId="0" fontId="0" fillId="0" borderId="1" xfId="0" applyFill="1" applyBorder="1" applyAlignment="1">
      <alignment horizontal="center"/>
    </xf>
    <xf numFmtId="43" fontId="0" fillId="0" borderId="0" xfId="1" applyFont="1" applyFill="1" applyBorder="1"/>
    <xf numFmtId="0" fontId="3" fillId="0" borderId="1" xfId="0" applyFont="1" applyFill="1" applyBorder="1" applyAlignment="1">
      <alignment horizontal="center"/>
    </xf>
    <xf numFmtId="0" fontId="0" fillId="0" borderId="1" xfId="0" applyFill="1" applyBorder="1" applyAlignment="1"/>
    <xf numFmtId="0" fontId="0" fillId="0" borderId="3" xfId="0" applyFill="1" applyBorder="1" applyAlignment="1">
      <alignment horizontal="center"/>
    </xf>
    <xf numFmtId="43" fontId="0" fillId="0" borderId="3" xfId="1" applyFont="1" applyFill="1" applyBorder="1"/>
    <xf numFmtId="43" fontId="0" fillId="0" borderId="4" xfId="0" applyNumberFormat="1" applyFill="1" applyBorder="1"/>
    <xf numFmtId="14" fontId="0" fillId="0" borderId="5" xfId="0" applyNumberFormat="1" applyFill="1" applyBorder="1" applyAlignment="1">
      <alignment horizontal="center"/>
    </xf>
    <xf numFmtId="43" fontId="0" fillId="0" borderId="6" xfId="0" applyNumberFormat="1" applyFill="1" applyBorder="1"/>
    <xf numFmtId="14" fontId="0" fillId="0" borderId="0" xfId="0" applyNumberFormat="1" applyFill="1"/>
    <xf numFmtId="0" fontId="0" fillId="0" borderId="1" xfId="0" applyFill="1" applyBorder="1" applyAlignment="1">
      <alignment horizontal="left"/>
    </xf>
    <xf numFmtId="14" fontId="0" fillId="0" borderId="5" xfId="0" applyNumberFormat="1" applyFill="1" applyBorder="1"/>
    <xf numFmtId="43" fontId="0" fillId="0" borderId="0" xfId="1" applyFont="1" applyBorder="1"/>
    <xf numFmtId="43" fontId="0" fillId="0" borderId="0" xfId="0" applyNumberFormat="1" applyBorder="1"/>
    <xf numFmtId="0" fontId="0" fillId="0" borderId="0" xfId="0" applyBorder="1"/>
    <xf numFmtId="14" fontId="0" fillId="0" borderId="0" xfId="0" applyNumberFormat="1" applyBorder="1"/>
    <xf numFmtId="14" fontId="0" fillId="0" borderId="5" xfId="0" applyNumberFormat="1" applyBorder="1"/>
    <xf numFmtId="43" fontId="6" fillId="3" borderId="12" xfId="1" applyFont="1" applyFill="1" applyBorder="1"/>
    <xf numFmtId="43" fontId="5" fillId="0" borderId="1" xfId="1" applyFont="1" applyBorder="1"/>
    <xf numFmtId="43" fontId="5" fillId="0" borderId="1" xfId="1" applyFont="1" applyFill="1" applyBorder="1"/>
    <xf numFmtId="14" fontId="0" fillId="0" borderId="2" xfId="0" applyNumberFormat="1" applyFill="1" applyBorder="1"/>
    <xf numFmtId="14" fontId="0" fillId="0" borderId="10" xfId="0" applyNumberFormat="1" applyBorder="1"/>
    <xf numFmtId="0" fontId="0" fillId="0" borderId="11" xfId="0" applyBorder="1" applyAlignment="1">
      <alignment horizontal="center"/>
    </xf>
    <xf numFmtId="0" fontId="0" fillId="0" borderId="11" xfId="0" applyFill="1" applyBorder="1"/>
    <xf numFmtId="43" fontId="0" fillId="0" borderId="11" xfId="1" applyFont="1" applyFill="1" applyBorder="1"/>
    <xf numFmtId="0" fontId="0" fillId="0" borderId="11" xfId="0" applyBorder="1"/>
    <xf numFmtId="43" fontId="0" fillId="0" borderId="12" xfId="0" applyNumberFormat="1" applyFill="1" applyBorder="1"/>
    <xf numFmtId="43" fontId="5" fillId="0" borderId="6" xfId="1" applyFont="1" applyFill="1" applyBorder="1"/>
    <xf numFmtId="14" fontId="0" fillId="0" borderId="10" xfId="0" applyNumberFormat="1" applyFill="1" applyBorder="1"/>
    <xf numFmtId="0" fontId="0" fillId="0" borderId="11" xfId="0" applyFill="1" applyBorder="1" applyAlignment="1">
      <alignment horizontal="center"/>
    </xf>
    <xf numFmtId="14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6" fillId="0" borderId="0" xfId="0" applyFont="1" applyAlignment="1">
      <alignment horizontal="right"/>
    </xf>
    <xf numFmtId="43" fontId="0" fillId="0" borderId="11" xfId="1" applyFont="1" applyBorder="1"/>
    <xf numFmtId="0" fontId="0" fillId="0" borderId="3" xfId="0" applyBorder="1" applyAlignment="1">
      <alignment horizontal="center"/>
    </xf>
    <xf numFmtId="43" fontId="0" fillId="0" borderId="3" xfId="1" applyFont="1" applyBorder="1"/>
    <xf numFmtId="0" fontId="0" fillId="0" borderId="0" xfId="0" applyBorder="1" applyAlignment="1">
      <alignment horizontal="center"/>
    </xf>
    <xf numFmtId="14" fontId="0" fillId="0" borderId="5" xfId="0" applyNumberFormat="1" applyFont="1" applyFill="1" applyBorder="1" applyAlignment="1">
      <alignment horizontal="center"/>
    </xf>
    <xf numFmtId="43" fontId="1" fillId="0" borderId="6" xfId="1" applyFont="1" applyBorder="1"/>
    <xf numFmtId="0" fontId="3" fillId="0" borderId="5" xfId="0" applyFont="1" applyFill="1" applyBorder="1" applyAlignment="1">
      <alignment horizontal="center"/>
    </xf>
    <xf numFmtId="43" fontId="0" fillId="0" borderId="1" xfId="0" applyNumberFormat="1" applyFill="1" applyBorder="1"/>
    <xf numFmtId="43" fontId="2" fillId="0" borderId="1" xfId="1" applyFont="1" applyFill="1" applyBorder="1" applyAlignment="1">
      <alignment horizontal="right"/>
    </xf>
    <xf numFmtId="14" fontId="2" fillId="0" borderId="5" xfId="0" applyNumberFormat="1" applyFont="1" applyFill="1" applyBorder="1" applyAlignment="1">
      <alignment horizontal="center"/>
    </xf>
    <xf numFmtId="14" fontId="6" fillId="0" borderId="5" xfId="0" applyNumberFormat="1" applyFont="1" applyBorder="1" applyAlignment="1">
      <alignment horizontal="center"/>
    </xf>
    <xf numFmtId="2" fontId="0" fillId="0" borderId="1" xfId="0" applyNumberFormat="1" applyBorder="1"/>
    <xf numFmtId="165" fontId="0" fillId="0" borderId="1" xfId="0" applyNumberFormat="1" applyBorder="1"/>
    <xf numFmtId="4" fontId="0" fillId="0" borderId="1" xfId="0" applyNumberFormat="1" applyBorder="1"/>
    <xf numFmtId="43" fontId="0" fillId="0" borderId="14" xfId="1" applyFont="1" applyFill="1" applyBorder="1"/>
    <xf numFmtId="164" fontId="0" fillId="0" borderId="0" xfId="0" applyNumberForma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43" fontId="1" fillId="0" borderId="6" xfId="1" applyFont="1" applyFill="1" applyBorder="1"/>
    <xf numFmtId="14" fontId="0" fillId="0" borderId="1" xfId="0" applyNumberFormat="1" applyBorder="1"/>
    <xf numFmtId="43" fontId="6" fillId="3" borderId="1" xfId="0" applyNumberFormat="1" applyFont="1" applyFill="1" applyBorder="1"/>
    <xf numFmtId="43" fontId="6" fillId="3" borderId="17" xfId="1" applyFont="1" applyFill="1" applyBorder="1"/>
    <xf numFmtId="0" fontId="0" fillId="0" borderId="3" xfId="0" applyFill="1" applyBorder="1"/>
    <xf numFmtId="43" fontId="6" fillId="0" borderId="0" xfId="1" applyFont="1" applyFill="1" applyBorder="1" applyAlignment="1">
      <alignment horizontal="center"/>
    </xf>
    <xf numFmtId="43" fontId="6" fillId="0" borderId="0" xfId="1" applyFont="1" applyFill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0" borderId="13" xfId="0" applyBorder="1" applyAlignment="1">
      <alignment horizontal="center"/>
    </xf>
    <xf numFmtId="43" fontId="6" fillId="3" borderId="1" xfId="1" applyFont="1" applyFill="1" applyBorder="1" applyAlignment="1">
      <alignment horizontal="center"/>
    </xf>
    <xf numFmtId="0" fontId="0" fillId="0" borderId="0" xfId="0" applyFont="1" applyAlignment="1"/>
    <xf numFmtId="0" fontId="4" fillId="0" borderId="0" xfId="0" applyFont="1" applyAlignment="1">
      <alignment horizontal="center"/>
    </xf>
    <xf numFmtId="0" fontId="6" fillId="0" borderId="0" xfId="0" applyFont="1" applyBorder="1" applyAlignment="1">
      <alignment horizontal="left"/>
    </xf>
    <xf numFmtId="0" fontId="0" fillId="0" borderId="0" xfId="0" applyFont="1" applyAlignment="1">
      <alignment horizontal="center"/>
    </xf>
    <xf numFmtId="43" fontId="6" fillId="3" borderId="10" xfId="1" applyFont="1" applyFill="1" applyBorder="1" applyAlignment="1">
      <alignment horizontal="center"/>
    </xf>
    <xf numFmtId="43" fontId="6" fillId="3" borderId="11" xfId="1" applyFont="1" applyFill="1" applyBorder="1" applyAlignment="1">
      <alignment horizontal="center"/>
    </xf>
    <xf numFmtId="43" fontId="6" fillId="3" borderId="15" xfId="1" applyFont="1" applyFill="1" applyBorder="1" applyAlignment="1">
      <alignment horizontal="center"/>
    </xf>
    <xf numFmtId="43" fontId="6" fillId="3" borderId="16" xfId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1076325</xdr:colOff>
      <xdr:row>0</xdr:row>
      <xdr:rowOff>28575</xdr:rowOff>
    </xdr:from>
    <xdr:to>
      <xdr:col>4</xdr:col>
      <xdr:colOff>28575</xdr:colOff>
      <xdr:row>4</xdr:row>
      <xdr:rowOff>171450</xdr:rowOff>
    </xdr:to>
    <xdr:pic>
      <xdr:nvPicPr>
        <xdr:cNvPr id="2" name="Imagen 1" descr="Superintendencia de Seguros">
          <a:extLst>
            <a:ext uri="{FF2B5EF4-FFF2-40B4-BE49-F238E27FC236}">
              <a16:creationId xmlns:a16="http://schemas.microsoft.com/office/drawing/2014/main" id="{B1443FBF-5DAC-4CD3-AE4A-75A98B277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28575"/>
          <a:ext cx="183832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1123950</xdr:colOff>
      <xdr:row>0</xdr:row>
      <xdr:rowOff>38100</xdr:rowOff>
    </xdr:from>
    <xdr:to>
      <xdr:col>4</xdr:col>
      <xdr:colOff>314325</xdr:colOff>
      <xdr:row>4</xdr:row>
      <xdr:rowOff>180975</xdr:rowOff>
    </xdr:to>
    <xdr:pic>
      <xdr:nvPicPr>
        <xdr:cNvPr id="2" name="Imagen 1" descr="Superintendencia de Seguros">
          <a:extLst>
            <a:ext uri="{FF2B5EF4-FFF2-40B4-BE49-F238E27FC236}">
              <a16:creationId xmlns:a16="http://schemas.microsoft.com/office/drawing/2014/main" id="{0E2EDE23-C8B9-4DB2-A7FD-162B869F9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38100"/>
          <a:ext cx="183832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1771650</xdr:colOff>
      <xdr:row>0</xdr:row>
      <xdr:rowOff>0</xdr:rowOff>
    </xdr:from>
    <xdr:to>
      <xdr:col>4</xdr:col>
      <xdr:colOff>257175</xdr:colOff>
      <xdr:row>4</xdr:row>
      <xdr:rowOff>114300</xdr:rowOff>
    </xdr:to>
    <xdr:pic>
      <xdr:nvPicPr>
        <xdr:cNvPr id="2" name="Imagen 1" descr="Superintendencia de Seguros">
          <a:extLst>
            <a:ext uri="{FF2B5EF4-FFF2-40B4-BE49-F238E27FC236}">
              <a16:creationId xmlns:a16="http://schemas.microsoft.com/office/drawing/2014/main" id="{524B4C18-5EC5-4F13-93BE-C2F40C843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0425" y="0"/>
          <a:ext cx="1838325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11B7E-AFB1-4CA0-8F03-1480B436C16F}">
  <dimension ref="A6:CM131"/>
  <sheetViews>
    <sheetView showGridLines="0" showRowColHeaders="0" tabSelected="1" topLeftCell="A2" zoomScaleNormal="100" workbookViewId="0">
      <selection activeCell="D139" sqref="D139"/>
    </sheetView>
  </sheetViews>
  <sheetFormatPr baseColWidth="10" defaultRowHeight="15" x14ac:dyDescent="0.25"/>
  <cols>
    <col min="1" max="1" width="4.42578125" customWidth="1"/>
    <col min="2" max="2" width="11.5703125" customWidth="1"/>
    <col min="3" max="3" width="13" customWidth="1"/>
    <col min="4" max="4" width="43.28515625" customWidth="1"/>
    <col min="5" max="5" width="15.7109375" customWidth="1"/>
    <col min="6" max="6" width="13.42578125" customWidth="1"/>
    <col min="7" max="7" width="15.85546875" customWidth="1"/>
    <col min="9" max="9" width="15.28515625" customWidth="1"/>
  </cols>
  <sheetData>
    <row r="6" spans="1:7" ht="18.75" x14ac:dyDescent="0.3">
      <c r="A6" s="83" t="s">
        <v>0</v>
      </c>
      <c r="B6" s="83"/>
      <c r="C6" s="83"/>
      <c r="D6" s="83"/>
      <c r="E6" s="83"/>
      <c r="F6" s="83"/>
      <c r="G6" s="83"/>
    </row>
    <row r="7" spans="1:7" ht="18.75" x14ac:dyDescent="0.3">
      <c r="A7" s="83" t="s">
        <v>27</v>
      </c>
      <c r="B7" s="83"/>
      <c r="C7" s="83"/>
      <c r="D7" s="83"/>
      <c r="E7" s="83"/>
      <c r="F7" s="83"/>
      <c r="G7" s="83"/>
    </row>
    <row r="8" spans="1:7" ht="15.75" thickBot="1" x14ac:dyDescent="0.3">
      <c r="G8" s="52" t="s">
        <v>17</v>
      </c>
    </row>
    <row r="9" spans="1:7" ht="15.75" x14ac:dyDescent="0.25">
      <c r="B9" s="13" t="s">
        <v>1</v>
      </c>
      <c r="C9" s="14" t="s">
        <v>2</v>
      </c>
      <c r="D9" s="14" t="s">
        <v>3</v>
      </c>
      <c r="E9" s="14" t="s">
        <v>4</v>
      </c>
      <c r="F9" s="15" t="s">
        <v>5</v>
      </c>
      <c r="G9" s="15" t="s">
        <v>7</v>
      </c>
    </row>
    <row r="10" spans="1:7" ht="15.75" x14ac:dyDescent="0.25">
      <c r="B10" s="35"/>
      <c r="C10" s="1"/>
      <c r="D10" s="21" t="s">
        <v>30</v>
      </c>
      <c r="E10" s="1"/>
      <c r="F10" s="37"/>
      <c r="G10" s="46">
        <v>5991339.0199999996</v>
      </c>
    </row>
    <row r="11" spans="1:7" x14ac:dyDescent="0.25">
      <c r="B11" s="4">
        <v>45048</v>
      </c>
      <c r="C11" s="3" t="s">
        <v>48</v>
      </c>
      <c r="D11" s="1" t="s">
        <v>46</v>
      </c>
      <c r="E11" s="2"/>
      <c r="F11" s="2">
        <v>2400</v>
      </c>
      <c r="G11" s="27">
        <f>G10+F11-E11</f>
        <v>5993739.0199999996</v>
      </c>
    </row>
    <row r="12" spans="1:7" x14ac:dyDescent="0.25">
      <c r="B12" s="4">
        <v>45048</v>
      </c>
      <c r="C12" s="3">
        <v>30508</v>
      </c>
      <c r="D12" s="1" t="s">
        <v>47</v>
      </c>
      <c r="E12" s="2"/>
      <c r="F12" s="2">
        <v>9000</v>
      </c>
      <c r="G12" s="27">
        <f>G11+F12-E12</f>
        <v>6002739.0199999996</v>
      </c>
    </row>
    <row r="13" spans="1:7" x14ac:dyDescent="0.25">
      <c r="B13" s="4">
        <v>45048</v>
      </c>
      <c r="C13" s="3">
        <v>90984</v>
      </c>
      <c r="D13" s="1" t="s">
        <v>49</v>
      </c>
      <c r="E13" s="2"/>
      <c r="F13" s="2">
        <v>6000</v>
      </c>
      <c r="G13" s="27">
        <f>G12+F13-E13</f>
        <v>6008739.0199999996</v>
      </c>
    </row>
    <row r="14" spans="1:7" x14ac:dyDescent="0.25">
      <c r="B14" s="4"/>
      <c r="C14" s="3"/>
      <c r="D14" s="1" t="s">
        <v>50</v>
      </c>
      <c r="E14" s="2">
        <v>422.5</v>
      </c>
      <c r="F14" s="2"/>
      <c r="G14" s="27">
        <f t="shared" ref="G14:G76" si="0">G13+F14-E14</f>
        <v>6008316.5199999996</v>
      </c>
    </row>
    <row r="15" spans="1:7" x14ac:dyDescent="0.25">
      <c r="B15" s="4">
        <v>45048</v>
      </c>
      <c r="C15" s="3" t="s">
        <v>51</v>
      </c>
      <c r="D15" s="1" t="s">
        <v>54</v>
      </c>
      <c r="E15" s="2">
        <v>207743.72</v>
      </c>
      <c r="F15" s="2"/>
      <c r="G15" s="27">
        <f t="shared" si="0"/>
        <v>5800572.7999999998</v>
      </c>
    </row>
    <row r="16" spans="1:7" x14ac:dyDescent="0.25">
      <c r="B16" s="4">
        <v>45049</v>
      </c>
      <c r="C16" s="3">
        <v>90153</v>
      </c>
      <c r="D16" s="1" t="s">
        <v>59</v>
      </c>
      <c r="E16" s="1"/>
      <c r="F16" s="2">
        <v>8600</v>
      </c>
      <c r="G16" s="27">
        <f t="shared" si="0"/>
        <v>5809172.7999999998</v>
      </c>
    </row>
    <row r="17" spans="2:7" x14ac:dyDescent="0.25">
      <c r="B17" s="4">
        <v>45049</v>
      </c>
      <c r="C17" s="3" t="s">
        <v>61</v>
      </c>
      <c r="D17" s="1" t="s">
        <v>60</v>
      </c>
      <c r="E17" s="1"/>
      <c r="F17" s="2">
        <v>9000</v>
      </c>
      <c r="G17" s="27">
        <f t="shared" si="0"/>
        <v>5818172.7999999998</v>
      </c>
    </row>
    <row r="18" spans="2:7" x14ac:dyDescent="0.25">
      <c r="B18" s="4">
        <v>45049</v>
      </c>
      <c r="C18" s="3" t="s">
        <v>56</v>
      </c>
      <c r="D18" s="1" t="s">
        <v>62</v>
      </c>
      <c r="E18" s="2">
        <v>1300</v>
      </c>
      <c r="F18" s="1"/>
      <c r="G18" s="27">
        <f t="shared" si="0"/>
        <v>5816872.7999999998</v>
      </c>
    </row>
    <row r="19" spans="2:7" x14ac:dyDescent="0.25">
      <c r="B19" s="63">
        <v>45050</v>
      </c>
      <c r="C19" s="3">
        <v>195</v>
      </c>
      <c r="D19" s="1" t="s">
        <v>72</v>
      </c>
      <c r="E19" s="1"/>
      <c r="F19" s="2">
        <v>19000</v>
      </c>
      <c r="G19" s="27">
        <f t="shared" si="0"/>
        <v>5835872.7999999998</v>
      </c>
    </row>
    <row r="20" spans="2:7" x14ac:dyDescent="0.25">
      <c r="B20" s="63">
        <v>45050</v>
      </c>
      <c r="C20" s="3">
        <v>180</v>
      </c>
      <c r="D20" s="1" t="s">
        <v>49</v>
      </c>
      <c r="E20" s="1"/>
      <c r="F20" s="2">
        <v>1300</v>
      </c>
      <c r="G20" s="27">
        <f t="shared" si="0"/>
        <v>5837172.7999999998</v>
      </c>
    </row>
    <row r="21" spans="2:7" x14ac:dyDescent="0.25">
      <c r="B21" s="63">
        <v>45050</v>
      </c>
      <c r="C21" s="3" t="s">
        <v>73</v>
      </c>
      <c r="D21" s="1" t="s">
        <v>74</v>
      </c>
      <c r="E21" s="2">
        <v>46735</v>
      </c>
      <c r="F21" s="2"/>
      <c r="G21" s="27">
        <f t="shared" si="0"/>
        <v>5790437.7999999998</v>
      </c>
    </row>
    <row r="22" spans="2:7" x14ac:dyDescent="0.25">
      <c r="B22" s="63">
        <v>45050</v>
      </c>
      <c r="C22" s="3" t="s">
        <v>175</v>
      </c>
      <c r="D22" s="1" t="s">
        <v>75</v>
      </c>
      <c r="E22" s="2">
        <v>87733</v>
      </c>
      <c r="F22" s="2"/>
      <c r="G22" s="27">
        <f t="shared" si="0"/>
        <v>5702704.7999999998</v>
      </c>
    </row>
    <row r="23" spans="2:7" x14ac:dyDescent="0.25">
      <c r="B23" s="63">
        <v>45050</v>
      </c>
      <c r="C23" s="3" t="s">
        <v>56</v>
      </c>
      <c r="D23" s="1" t="s">
        <v>50</v>
      </c>
      <c r="E23" s="2">
        <v>60</v>
      </c>
      <c r="F23" s="1"/>
      <c r="G23" s="27">
        <f t="shared" si="0"/>
        <v>5702644.7999999998</v>
      </c>
    </row>
    <row r="24" spans="2:7" x14ac:dyDescent="0.25">
      <c r="B24" s="4">
        <v>45051</v>
      </c>
      <c r="C24" s="3">
        <v>50388</v>
      </c>
      <c r="D24" s="1" t="s">
        <v>81</v>
      </c>
      <c r="E24" s="1"/>
      <c r="F24" s="2">
        <v>3000</v>
      </c>
      <c r="G24" s="27">
        <f t="shared" si="0"/>
        <v>5705644.7999999998</v>
      </c>
    </row>
    <row r="25" spans="2:7" x14ac:dyDescent="0.25">
      <c r="B25" s="4">
        <v>45051</v>
      </c>
      <c r="C25" s="3">
        <v>10129</v>
      </c>
      <c r="D25" s="1" t="s">
        <v>59</v>
      </c>
      <c r="E25" s="1"/>
      <c r="F25" s="2">
        <v>29000</v>
      </c>
      <c r="G25" s="27">
        <f t="shared" si="0"/>
        <v>5734644.7999999998</v>
      </c>
    </row>
    <row r="26" spans="2:7" x14ac:dyDescent="0.25">
      <c r="B26" s="4">
        <v>45051</v>
      </c>
      <c r="C26" s="3">
        <v>11335533</v>
      </c>
      <c r="D26" s="1" t="s">
        <v>82</v>
      </c>
      <c r="E26" s="1"/>
      <c r="F26" s="2">
        <v>3000</v>
      </c>
      <c r="G26" s="27">
        <f t="shared" si="0"/>
        <v>5737644.7999999998</v>
      </c>
    </row>
    <row r="27" spans="2:7" x14ac:dyDescent="0.25">
      <c r="B27" s="4">
        <v>45051</v>
      </c>
      <c r="C27" s="3" t="s">
        <v>83</v>
      </c>
      <c r="D27" s="1" t="s">
        <v>60</v>
      </c>
      <c r="E27" s="2"/>
      <c r="F27" s="2">
        <v>1000</v>
      </c>
      <c r="G27" s="27">
        <f t="shared" si="0"/>
        <v>5738644.7999999998</v>
      </c>
    </row>
    <row r="28" spans="2:7" x14ac:dyDescent="0.25">
      <c r="B28" s="4">
        <v>45051</v>
      </c>
      <c r="C28" s="3">
        <v>10490</v>
      </c>
      <c r="D28" s="1" t="s">
        <v>84</v>
      </c>
      <c r="E28" s="2"/>
      <c r="F28" s="2">
        <v>6000</v>
      </c>
      <c r="G28" s="27">
        <f t="shared" si="0"/>
        <v>5744644.7999999998</v>
      </c>
    </row>
    <row r="29" spans="2:7" x14ac:dyDescent="0.25">
      <c r="B29" s="4">
        <v>45051</v>
      </c>
      <c r="C29" s="3" t="s">
        <v>56</v>
      </c>
      <c r="D29" s="1" t="s">
        <v>85</v>
      </c>
      <c r="E29" s="2">
        <v>225</v>
      </c>
      <c r="F29" s="2"/>
      <c r="G29" s="27">
        <f t="shared" si="0"/>
        <v>5744419.7999999998</v>
      </c>
    </row>
    <row r="30" spans="2:7" x14ac:dyDescent="0.25">
      <c r="B30" s="4">
        <v>45054</v>
      </c>
      <c r="C30" s="3">
        <v>12524700</v>
      </c>
      <c r="D30" s="1" t="s">
        <v>94</v>
      </c>
      <c r="E30" s="1"/>
      <c r="F30" s="2">
        <v>9000</v>
      </c>
      <c r="G30" s="27">
        <f t="shared" si="0"/>
        <v>5753419.7999999998</v>
      </c>
    </row>
    <row r="31" spans="2:7" x14ac:dyDescent="0.25">
      <c r="B31" s="4">
        <v>45054</v>
      </c>
      <c r="C31" s="3">
        <v>3605661722</v>
      </c>
      <c r="D31" s="1" t="s">
        <v>94</v>
      </c>
      <c r="E31" s="1"/>
      <c r="F31" s="2">
        <v>3000</v>
      </c>
      <c r="G31" s="27">
        <f t="shared" si="0"/>
        <v>5756419.7999999998</v>
      </c>
    </row>
    <row r="32" spans="2:7" x14ac:dyDescent="0.25">
      <c r="B32" s="4">
        <v>45054</v>
      </c>
      <c r="C32" s="3">
        <v>305661722</v>
      </c>
      <c r="D32" s="1" t="s">
        <v>94</v>
      </c>
      <c r="E32" s="1"/>
      <c r="F32" s="2">
        <v>19500</v>
      </c>
      <c r="G32" s="27">
        <f t="shared" si="0"/>
        <v>5775919.7999999998</v>
      </c>
    </row>
    <row r="33" spans="2:7" x14ac:dyDescent="0.25">
      <c r="B33" s="4">
        <v>45054</v>
      </c>
      <c r="C33" s="3">
        <v>31593</v>
      </c>
      <c r="D33" s="1" t="s">
        <v>72</v>
      </c>
      <c r="E33" s="2"/>
      <c r="F33" s="64">
        <v>11000</v>
      </c>
      <c r="G33" s="27">
        <f t="shared" si="0"/>
        <v>5786919.7999999998</v>
      </c>
    </row>
    <row r="34" spans="2:7" x14ac:dyDescent="0.25">
      <c r="B34" s="4">
        <v>45054</v>
      </c>
      <c r="C34" s="3" t="s">
        <v>95</v>
      </c>
      <c r="D34" s="1" t="s">
        <v>60</v>
      </c>
      <c r="E34" s="1"/>
      <c r="F34" s="2">
        <v>1000</v>
      </c>
      <c r="G34" s="27">
        <f t="shared" si="0"/>
        <v>5787919.7999999998</v>
      </c>
    </row>
    <row r="35" spans="2:7" x14ac:dyDescent="0.25">
      <c r="B35" s="4">
        <v>45054</v>
      </c>
      <c r="C35" s="3">
        <v>48414</v>
      </c>
      <c r="D35" s="1" t="s">
        <v>84</v>
      </c>
      <c r="E35" s="1"/>
      <c r="F35" s="2">
        <v>8500</v>
      </c>
      <c r="G35" s="27">
        <f t="shared" si="0"/>
        <v>5796419.7999999998</v>
      </c>
    </row>
    <row r="36" spans="2:7" x14ac:dyDescent="0.25">
      <c r="B36" s="4">
        <v>45055</v>
      </c>
      <c r="C36" s="3">
        <v>10156</v>
      </c>
      <c r="D36" s="1" t="s">
        <v>72</v>
      </c>
      <c r="E36" s="1"/>
      <c r="F36" s="2">
        <v>14000</v>
      </c>
      <c r="G36" s="27">
        <f t="shared" si="0"/>
        <v>5810419.7999999998</v>
      </c>
    </row>
    <row r="37" spans="2:7" x14ac:dyDescent="0.25">
      <c r="B37" s="4">
        <v>45055</v>
      </c>
      <c r="C37" s="3" t="s">
        <v>96</v>
      </c>
      <c r="D37" s="1" t="s">
        <v>84</v>
      </c>
      <c r="E37" s="1"/>
      <c r="F37" s="2">
        <v>10500</v>
      </c>
      <c r="G37" s="27">
        <f t="shared" si="0"/>
        <v>5820919.7999999998</v>
      </c>
    </row>
    <row r="38" spans="2:7" x14ac:dyDescent="0.25">
      <c r="B38" s="4">
        <v>45055</v>
      </c>
      <c r="C38" s="3">
        <v>49488</v>
      </c>
      <c r="D38" s="1" t="s">
        <v>84</v>
      </c>
      <c r="E38" s="1"/>
      <c r="F38" s="2">
        <v>19000</v>
      </c>
      <c r="G38" s="27">
        <f t="shared" si="0"/>
        <v>5839919.7999999998</v>
      </c>
    </row>
    <row r="39" spans="2:7" x14ac:dyDescent="0.25">
      <c r="B39" s="4">
        <v>45055</v>
      </c>
      <c r="C39" s="3" t="s">
        <v>56</v>
      </c>
      <c r="D39" s="1" t="s">
        <v>97</v>
      </c>
      <c r="E39" s="2">
        <v>25</v>
      </c>
      <c r="F39" s="1"/>
      <c r="G39" s="27">
        <f t="shared" si="0"/>
        <v>5839894.7999999998</v>
      </c>
    </row>
    <row r="40" spans="2:7" x14ac:dyDescent="0.25">
      <c r="B40" s="4">
        <v>45056</v>
      </c>
      <c r="C40" s="3" t="s">
        <v>98</v>
      </c>
      <c r="D40" s="1" t="s">
        <v>99</v>
      </c>
      <c r="E40" s="1"/>
      <c r="F40" s="2">
        <v>1300</v>
      </c>
      <c r="G40" s="27">
        <f t="shared" si="0"/>
        <v>5841194.7999999998</v>
      </c>
    </row>
    <row r="41" spans="2:7" x14ac:dyDescent="0.25">
      <c r="B41" s="4">
        <v>45056</v>
      </c>
      <c r="C41" s="3">
        <v>10123</v>
      </c>
      <c r="D41" s="1" t="s">
        <v>72</v>
      </c>
      <c r="E41" s="1"/>
      <c r="F41" s="2">
        <v>15500</v>
      </c>
      <c r="G41" s="27">
        <f t="shared" si="0"/>
        <v>5856694.7999999998</v>
      </c>
    </row>
    <row r="42" spans="2:7" x14ac:dyDescent="0.25">
      <c r="B42" s="4">
        <v>45056</v>
      </c>
      <c r="C42" s="3" t="s">
        <v>100</v>
      </c>
      <c r="D42" s="1" t="s">
        <v>84</v>
      </c>
      <c r="E42" s="1"/>
      <c r="F42" s="2">
        <v>21000</v>
      </c>
      <c r="G42" s="27">
        <f t="shared" si="0"/>
        <v>5877694.7999999998</v>
      </c>
    </row>
    <row r="43" spans="2:7" x14ac:dyDescent="0.25">
      <c r="B43" s="4">
        <v>45056</v>
      </c>
      <c r="C43" s="3">
        <v>51615</v>
      </c>
      <c r="D43" s="1" t="s">
        <v>84</v>
      </c>
      <c r="E43" s="2"/>
      <c r="F43" s="64">
        <v>2000</v>
      </c>
      <c r="G43" s="27">
        <f t="shared" si="0"/>
        <v>5879694.7999999998</v>
      </c>
    </row>
    <row r="44" spans="2:7" x14ac:dyDescent="0.25">
      <c r="B44" s="4">
        <v>45056</v>
      </c>
      <c r="C44" s="3" t="s">
        <v>98</v>
      </c>
      <c r="D44" s="1" t="s">
        <v>85</v>
      </c>
      <c r="E44" s="64">
        <v>25</v>
      </c>
      <c r="F44" s="2"/>
      <c r="G44" s="27">
        <f t="shared" si="0"/>
        <v>5879669.7999999998</v>
      </c>
    </row>
    <row r="45" spans="2:7" x14ac:dyDescent="0.25">
      <c r="B45" s="4">
        <v>45057</v>
      </c>
      <c r="C45" s="3" t="s">
        <v>98</v>
      </c>
      <c r="D45" s="1" t="s">
        <v>107</v>
      </c>
      <c r="E45" s="64"/>
      <c r="F45" s="65">
        <v>3600</v>
      </c>
      <c r="G45" s="27">
        <f t="shared" si="0"/>
        <v>5883269.7999999998</v>
      </c>
    </row>
    <row r="46" spans="2:7" x14ac:dyDescent="0.25">
      <c r="B46" s="4">
        <v>45057</v>
      </c>
      <c r="C46" s="3">
        <v>50094</v>
      </c>
      <c r="D46" s="1" t="s">
        <v>72</v>
      </c>
      <c r="E46" s="1"/>
      <c r="F46" s="2">
        <v>8000</v>
      </c>
      <c r="G46" s="27">
        <f t="shared" si="0"/>
        <v>5891269.7999999998</v>
      </c>
    </row>
    <row r="47" spans="2:7" x14ac:dyDescent="0.25">
      <c r="B47" s="4">
        <v>45057</v>
      </c>
      <c r="C47" s="3">
        <v>86005</v>
      </c>
      <c r="D47" s="1" t="s">
        <v>84</v>
      </c>
      <c r="E47" s="2"/>
      <c r="F47" s="2">
        <v>2000</v>
      </c>
      <c r="G47" s="27">
        <f t="shared" si="0"/>
        <v>5893269.7999999998</v>
      </c>
    </row>
    <row r="48" spans="2:7" x14ac:dyDescent="0.25">
      <c r="B48" s="4">
        <v>45057</v>
      </c>
      <c r="C48" s="3" t="s">
        <v>108</v>
      </c>
      <c r="D48" s="1" t="s">
        <v>180</v>
      </c>
      <c r="E48" s="66">
        <v>230810.01</v>
      </c>
      <c r="F48" s="2"/>
      <c r="G48" s="27">
        <f t="shared" si="0"/>
        <v>5662459.79</v>
      </c>
    </row>
    <row r="49" spans="2:7" x14ac:dyDescent="0.25">
      <c r="B49" s="4">
        <v>45057</v>
      </c>
      <c r="C49" s="3" t="s">
        <v>98</v>
      </c>
      <c r="D49" s="1" t="s">
        <v>85</v>
      </c>
      <c r="E49" s="1">
        <v>262.5</v>
      </c>
      <c r="F49" s="2"/>
      <c r="G49" s="27">
        <f t="shared" si="0"/>
        <v>5662197.29</v>
      </c>
    </row>
    <row r="50" spans="2:7" x14ac:dyDescent="0.25">
      <c r="B50" s="35">
        <v>45058</v>
      </c>
      <c r="C50" s="3">
        <v>10299</v>
      </c>
      <c r="D50" s="1" t="s">
        <v>72</v>
      </c>
      <c r="E50" s="1"/>
      <c r="F50" s="2">
        <v>14000</v>
      </c>
      <c r="G50" s="27">
        <f t="shared" si="0"/>
        <v>5676197.29</v>
      </c>
    </row>
    <row r="51" spans="2:7" x14ac:dyDescent="0.25">
      <c r="B51" s="35">
        <v>45058</v>
      </c>
      <c r="C51" s="3">
        <v>239398</v>
      </c>
      <c r="D51" s="1" t="s">
        <v>111</v>
      </c>
      <c r="E51" s="1"/>
      <c r="F51" s="2">
        <v>86505.45</v>
      </c>
      <c r="G51" s="27">
        <f t="shared" si="0"/>
        <v>5762702.7400000002</v>
      </c>
    </row>
    <row r="52" spans="2:7" x14ac:dyDescent="0.25">
      <c r="B52" s="35">
        <v>45058</v>
      </c>
      <c r="C52" s="3" t="s">
        <v>112</v>
      </c>
      <c r="D52" s="1" t="s">
        <v>60</v>
      </c>
      <c r="E52" s="1"/>
      <c r="F52" s="2">
        <v>9500</v>
      </c>
      <c r="G52" s="27">
        <f t="shared" si="0"/>
        <v>5772202.7400000002</v>
      </c>
    </row>
    <row r="53" spans="2:7" ht="15.75" thickBot="1" x14ac:dyDescent="0.3">
      <c r="B53" s="40">
        <v>45058</v>
      </c>
      <c r="C53" s="41">
        <v>96148</v>
      </c>
      <c r="D53" s="44" t="s">
        <v>84</v>
      </c>
      <c r="E53" s="44"/>
      <c r="F53" s="53">
        <v>8000</v>
      </c>
      <c r="G53" s="45">
        <f t="shared" si="0"/>
        <v>5780202.7400000002</v>
      </c>
    </row>
    <row r="54" spans="2:7" s="33" customFormat="1" ht="15.75" thickBot="1" x14ac:dyDescent="0.3">
      <c r="B54" s="34"/>
      <c r="C54" s="56"/>
      <c r="F54" s="31"/>
      <c r="G54" s="52" t="s">
        <v>26</v>
      </c>
    </row>
    <row r="55" spans="2:7" x14ac:dyDescent="0.25">
      <c r="B55" s="16">
        <v>45058</v>
      </c>
      <c r="C55" s="54" t="s">
        <v>98</v>
      </c>
      <c r="D55" s="17" t="s">
        <v>97</v>
      </c>
      <c r="E55" s="55">
        <v>525</v>
      </c>
      <c r="F55" s="55"/>
      <c r="G55" s="25">
        <f>G53+F55-E55</f>
        <v>5779677.7400000002</v>
      </c>
    </row>
    <row r="56" spans="2:7" x14ac:dyDescent="0.25">
      <c r="B56" s="35">
        <v>45061</v>
      </c>
      <c r="C56" s="3" t="s">
        <v>98</v>
      </c>
      <c r="D56" s="1" t="s">
        <v>99</v>
      </c>
      <c r="E56" s="2"/>
      <c r="F56" s="2">
        <v>3600</v>
      </c>
      <c r="G56" s="27">
        <f t="shared" si="0"/>
        <v>5783277.7400000002</v>
      </c>
    </row>
    <row r="57" spans="2:7" x14ac:dyDescent="0.25">
      <c r="B57" s="35">
        <v>45061</v>
      </c>
      <c r="C57" s="3">
        <v>10100</v>
      </c>
      <c r="D57" s="1" t="s">
        <v>72</v>
      </c>
      <c r="E57" s="2"/>
      <c r="F57" s="2">
        <v>29000</v>
      </c>
      <c r="G57" s="27">
        <f t="shared" si="0"/>
        <v>5812277.7400000002</v>
      </c>
    </row>
    <row r="58" spans="2:7" x14ac:dyDescent="0.25">
      <c r="B58" s="35">
        <v>45061</v>
      </c>
      <c r="C58" s="3">
        <v>5186615</v>
      </c>
      <c r="D58" s="1" t="s">
        <v>111</v>
      </c>
      <c r="E58" s="2"/>
      <c r="F58" s="2">
        <v>13492.26</v>
      </c>
      <c r="G58" s="27">
        <f t="shared" si="0"/>
        <v>5825770</v>
      </c>
    </row>
    <row r="59" spans="2:7" x14ac:dyDescent="0.25">
      <c r="B59" s="35">
        <v>45061</v>
      </c>
      <c r="C59" s="3" t="s">
        <v>116</v>
      </c>
      <c r="D59" s="33"/>
      <c r="E59" s="2"/>
      <c r="F59" s="2">
        <v>450</v>
      </c>
      <c r="G59" s="27">
        <f t="shared" si="0"/>
        <v>5826220</v>
      </c>
    </row>
    <row r="60" spans="2:7" x14ac:dyDescent="0.25">
      <c r="B60" s="35">
        <v>45061</v>
      </c>
      <c r="C60" s="3">
        <v>54793</v>
      </c>
      <c r="D60" s="1" t="s">
        <v>84</v>
      </c>
      <c r="E60" s="2"/>
      <c r="F60" s="2">
        <v>3000</v>
      </c>
      <c r="G60" s="27">
        <f t="shared" si="0"/>
        <v>5829220</v>
      </c>
    </row>
    <row r="61" spans="2:7" x14ac:dyDescent="0.25">
      <c r="B61" s="35">
        <v>45062</v>
      </c>
      <c r="C61" s="3" t="s">
        <v>98</v>
      </c>
      <c r="D61" s="1" t="s">
        <v>99</v>
      </c>
      <c r="E61" s="2"/>
      <c r="F61" s="2">
        <v>6900</v>
      </c>
      <c r="G61" s="27">
        <f t="shared" si="0"/>
        <v>5836120</v>
      </c>
    </row>
    <row r="62" spans="2:7" x14ac:dyDescent="0.25">
      <c r="B62" s="35">
        <v>45062</v>
      </c>
      <c r="C62" s="3">
        <v>30021</v>
      </c>
      <c r="D62" s="1" t="s">
        <v>72</v>
      </c>
      <c r="E62" s="2"/>
      <c r="F62" s="2">
        <v>20000</v>
      </c>
      <c r="G62" s="27">
        <f t="shared" si="0"/>
        <v>5856120</v>
      </c>
    </row>
    <row r="63" spans="2:7" x14ac:dyDescent="0.25">
      <c r="B63" s="35">
        <v>45062</v>
      </c>
      <c r="C63" s="3" t="s">
        <v>117</v>
      </c>
      <c r="D63" s="1" t="s">
        <v>60</v>
      </c>
      <c r="E63" s="2"/>
      <c r="F63" s="2">
        <v>12000</v>
      </c>
      <c r="G63" s="27">
        <f t="shared" si="0"/>
        <v>5868120</v>
      </c>
    </row>
    <row r="64" spans="2:7" x14ac:dyDescent="0.25">
      <c r="B64" s="35">
        <v>45062</v>
      </c>
      <c r="C64" s="3">
        <v>54052</v>
      </c>
      <c r="D64" s="1" t="s">
        <v>84</v>
      </c>
      <c r="E64" s="2"/>
      <c r="F64" s="2">
        <v>10200</v>
      </c>
      <c r="G64" s="27">
        <f t="shared" si="0"/>
        <v>5878320</v>
      </c>
    </row>
    <row r="65" spans="2:7" x14ac:dyDescent="0.25">
      <c r="B65" s="35">
        <v>45062</v>
      </c>
      <c r="C65" s="3" t="s">
        <v>98</v>
      </c>
      <c r="D65" s="1" t="s">
        <v>85</v>
      </c>
      <c r="E65" s="2">
        <v>237.5</v>
      </c>
      <c r="F65" s="2"/>
      <c r="G65" s="27">
        <f t="shared" si="0"/>
        <v>5878082.5</v>
      </c>
    </row>
    <row r="66" spans="2:7" x14ac:dyDescent="0.25">
      <c r="B66" s="35">
        <v>45063</v>
      </c>
      <c r="C66" s="3" t="s">
        <v>98</v>
      </c>
      <c r="D66" s="1" t="s">
        <v>99</v>
      </c>
      <c r="E66" s="2"/>
      <c r="F66" s="2">
        <v>1200</v>
      </c>
      <c r="G66" s="27">
        <f t="shared" si="0"/>
        <v>5879282.5</v>
      </c>
    </row>
    <row r="67" spans="2:7" x14ac:dyDescent="0.25">
      <c r="B67" s="35">
        <v>45063</v>
      </c>
      <c r="C67" s="3">
        <v>30096</v>
      </c>
      <c r="D67" s="1" t="s">
        <v>72</v>
      </c>
      <c r="E67" s="2"/>
      <c r="F67" s="2">
        <v>15000</v>
      </c>
      <c r="G67" s="27">
        <f t="shared" si="0"/>
        <v>5894282.5</v>
      </c>
    </row>
    <row r="68" spans="2:7" x14ac:dyDescent="0.25">
      <c r="B68" s="35">
        <v>45063</v>
      </c>
      <c r="C68" s="3">
        <v>523911</v>
      </c>
      <c r="D68" s="1" t="s">
        <v>111</v>
      </c>
      <c r="E68" s="2"/>
      <c r="F68" s="2">
        <v>22829.72</v>
      </c>
      <c r="G68" s="27">
        <f t="shared" si="0"/>
        <v>5917112.2199999997</v>
      </c>
    </row>
    <row r="69" spans="2:7" x14ac:dyDescent="0.25">
      <c r="B69" s="35">
        <v>45063</v>
      </c>
      <c r="C69" s="3" t="s">
        <v>118</v>
      </c>
      <c r="D69" s="1" t="s">
        <v>60</v>
      </c>
      <c r="E69" s="2"/>
      <c r="F69" s="2">
        <v>32500</v>
      </c>
      <c r="G69" s="27">
        <f t="shared" si="0"/>
        <v>5949612.2199999997</v>
      </c>
    </row>
    <row r="70" spans="2:7" x14ac:dyDescent="0.25">
      <c r="B70" s="35">
        <v>45063</v>
      </c>
      <c r="C70" s="3">
        <v>54218</v>
      </c>
      <c r="D70" s="1" t="s">
        <v>84</v>
      </c>
      <c r="E70" s="2"/>
      <c r="F70" s="2">
        <v>2000</v>
      </c>
      <c r="G70" s="27">
        <f t="shared" si="0"/>
        <v>5951612.2199999997</v>
      </c>
    </row>
    <row r="71" spans="2:7" x14ac:dyDescent="0.25">
      <c r="B71" s="35">
        <v>45063</v>
      </c>
      <c r="C71" s="3" t="s">
        <v>98</v>
      </c>
      <c r="D71" s="1" t="s">
        <v>85</v>
      </c>
      <c r="E71" s="2">
        <v>11.25</v>
      </c>
      <c r="F71" s="2"/>
      <c r="G71" s="27">
        <f t="shared" si="0"/>
        <v>5951600.9699999997</v>
      </c>
    </row>
    <row r="72" spans="2:7" x14ac:dyDescent="0.25">
      <c r="B72" s="35">
        <v>45064</v>
      </c>
      <c r="C72" s="3">
        <v>30084</v>
      </c>
      <c r="D72" s="1" t="s">
        <v>72</v>
      </c>
      <c r="E72" s="2"/>
      <c r="F72" s="2">
        <v>19000</v>
      </c>
      <c r="G72" s="27">
        <f t="shared" si="0"/>
        <v>5970600.9699999997</v>
      </c>
    </row>
    <row r="73" spans="2:7" x14ac:dyDescent="0.25">
      <c r="B73" s="35">
        <v>45064</v>
      </c>
      <c r="C73" s="3" t="s">
        <v>120</v>
      </c>
      <c r="D73" s="1" t="s">
        <v>60</v>
      </c>
      <c r="E73" s="1"/>
      <c r="F73" s="2">
        <v>9500</v>
      </c>
      <c r="G73" s="27">
        <f t="shared" si="0"/>
        <v>5980100.9699999997</v>
      </c>
    </row>
    <row r="74" spans="2:7" x14ac:dyDescent="0.25">
      <c r="B74" s="35">
        <v>45064</v>
      </c>
      <c r="C74" s="3">
        <v>99171</v>
      </c>
      <c r="D74" s="1" t="s">
        <v>84</v>
      </c>
      <c r="E74" s="1"/>
      <c r="F74" s="12">
        <v>6400</v>
      </c>
      <c r="G74" s="27">
        <f t="shared" si="0"/>
        <v>5986500.9699999997</v>
      </c>
    </row>
    <row r="75" spans="2:7" x14ac:dyDescent="0.25">
      <c r="B75" s="35">
        <v>45064</v>
      </c>
      <c r="C75" s="3" t="s">
        <v>121</v>
      </c>
      <c r="D75" s="1" t="s">
        <v>122</v>
      </c>
      <c r="E75" s="2">
        <v>33040</v>
      </c>
      <c r="F75" s="1"/>
      <c r="G75" s="27">
        <f t="shared" si="0"/>
        <v>5953460.9699999997</v>
      </c>
    </row>
    <row r="76" spans="2:7" x14ac:dyDescent="0.25">
      <c r="B76" s="35">
        <v>45795</v>
      </c>
      <c r="C76" s="3" t="s">
        <v>98</v>
      </c>
      <c r="D76" s="1" t="s">
        <v>85</v>
      </c>
      <c r="E76" s="2">
        <v>300</v>
      </c>
      <c r="F76" s="1"/>
      <c r="G76" s="27">
        <f t="shared" si="0"/>
        <v>5953160.9699999997</v>
      </c>
    </row>
    <row r="77" spans="2:7" x14ac:dyDescent="0.25">
      <c r="B77" s="35">
        <v>45065</v>
      </c>
      <c r="C77" s="3" t="s">
        <v>98</v>
      </c>
      <c r="D77" s="1" t="s">
        <v>123</v>
      </c>
      <c r="E77" s="1"/>
      <c r="F77" s="2">
        <v>31800</v>
      </c>
      <c r="G77" s="27">
        <f t="shared" ref="G77:G119" si="1">G76+F77-E77</f>
        <v>5984960.9699999997</v>
      </c>
    </row>
    <row r="78" spans="2:7" x14ac:dyDescent="0.25">
      <c r="B78" s="35">
        <v>45065</v>
      </c>
      <c r="C78" s="3">
        <v>30105</v>
      </c>
      <c r="D78" s="1" t="s">
        <v>72</v>
      </c>
      <c r="E78" s="1"/>
      <c r="F78" s="2">
        <v>18000</v>
      </c>
      <c r="G78" s="27">
        <f t="shared" si="1"/>
        <v>6002960.9699999997</v>
      </c>
    </row>
    <row r="79" spans="2:7" x14ac:dyDescent="0.25">
      <c r="B79" s="35">
        <v>45065</v>
      </c>
      <c r="C79" s="3" t="s">
        <v>124</v>
      </c>
      <c r="D79" s="1" t="s">
        <v>60</v>
      </c>
      <c r="E79" s="1"/>
      <c r="F79" s="2">
        <v>7000</v>
      </c>
      <c r="G79" s="27">
        <f t="shared" si="1"/>
        <v>6009960.9699999997</v>
      </c>
    </row>
    <row r="80" spans="2:7" x14ac:dyDescent="0.25">
      <c r="B80" s="35">
        <v>45065</v>
      </c>
      <c r="C80" s="3">
        <v>8590</v>
      </c>
      <c r="D80" s="1" t="s">
        <v>84</v>
      </c>
      <c r="E80" s="1"/>
      <c r="F80" s="2">
        <v>5000</v>
      </c>
      <c r="G80" s="27">
        <f t="shared" si="1"/>
        <v>6014960.9699999997</v>
      </c>
    </row>
    <row r="81" spans="2:7" x14ac:dyDescent="0.25">
      <c r="B81" s="35">
        <v>45065</v>
      </c>
      <c r="C81" s="3" t="s">
        <v>125</v>
      </c>
      <c r="D81" s="1" t="s">
        <v>126</v>
      </c>
      <c r="E81" s="2">
        <v>144984.48000000001</v>
      </c>
      <c r="F81" s="1"/>
      <c r="G81" s="27">
        <f t="shared" si="1"/>
        <v>5869976.4899999993</v>
      </c>
    </row>
    <row r="82" spans="2:7" x14ac:dyDescent="0.25">
      <c r="B82" s="35">
        <v>45065</v>
      </c>
      <c r="C82" s="3" t="s">
        <v>98</v>
      </c>
      <c r="D82" s="1" t="s">
        <v>85</v>
      </c>
      <c r="E82" s="2">
        <v>812.5</v>
      </c>
      <c r="F82" s="1"/>
      <c r="G82" s="27">
        <f t="shared" si="1"/>
        <v>5869163.9899999993</v>
      </c>
    </row>
    <row r="83" spans="2:7" x14ac:dyDescent="0.25">
      <c r="B83" s="35">
        <v>45068</v>
      </c>
      <c r="C83" s="3">
        <v>30290</v>
      </c>
      <c r="D83" s="1" t="s">
        <v>72</v>
      </c>
      <c r="E83" s="1"/>
      <c r="F83" s="2">
        <v>8000</v>
      </c>
      <c r="G83" s="27">
        <f t="shared" si="1"/>
        <v>5877163.9899999993</v>
      </c>
    </row>
    <row r="84" spans="2:7" x14ac:dyDescent="0.25">
      <c r="B84" s="35">
        <v>45068</v>
      </c>
      <c r="C84" s="3" t="s">
        <v>138</v>
      </c>
      <c r="D84" s="1" t="s">
        <v>60</v>
      </c>
      <c r="E84" s="1"/>
      <c r="F84" s="2">
        <v>3000</v>
      </c>
      <c r="G84" s="27">
        <f t="shared" si="1"/>
        <v>5880163.9899999993</v>
      </c>
    </row>
    <row r="85" spans="2:7" x14ac:dyDescent="0.25">
      <c r="B85" s="35">
        <v>45068</v>
      </c>
      <c r="C85" s="3" t="s">
        <v>98</v>
      </c>
      <c r="D85" s="1" t="s">
        <v>85</v>
      </c>
      <c r="E85" s="1">
        <v>237.5</v>
      </c>
      <c r="F85" s="2"/>
      <c r="G85" s="27">
        <f t="shared" si="1"/>
        <v>5879926.4899999993</v>
      </c>
    </row>
    <row r="86" spans="2:7" x14ac:dyDescent="0.25">
      <c r="B86" s="35">
        <v>45069</v>
      </c>
      <c r="C86" s="3" t="s">
        <v>98</v>
      </c>
      <c r="D86" s="1" t="s">
        <v>139</v>
      </c>
      <c r="E86" s="1"/>
      <c r="F86" s="2">
        <v>66920.11</v>
      </c>
      <c r="G86" s="27">
        <f t="shared" si="1"/>
        <v>5946846.5999999996</v>
      </c>
    </row>
    <row r="87" spans="2:7" x14ac:dyDescent="0.25">
      <c r="B87" s="35">
        <v>45069</v>
      </c>
      <c r="C87" s="3">
        <v>60135</v>
      </c>
      <c r="D87" s="1" t="s">
        <v>72</v>
      </c>
      <c r="E87" s="1"/>
      <c r="F87" s="2">
        <v>23800</v>
      </c>
      <c r="G87" s="27">
        <f t="shared" si="1"/>
        <v>5970646.5999999996</v>
      </c>
    </row>
    <row r="88" spans="2:7" x14ac:dyDescent="0.25">
      <c r="B88" s="35">
        <v>45069</v>
      </c>
      <c r="C88" s="3">
        <v>451364</v>
      </c>
      <c r="D88" s="1" t="s">
        <v>111</v>
      </c>
      <c r="E88" s="2"/>
      <c r="F88" s="2">
        <v>13758.31</v>
      </c>
      <c r="G88" s="27">
        <f t="shared" si="1"/>
        <v>5984404.9099999992</v>
      </c>
    </row>
    <row r="89" spans="2:7" x14ac:dyDescent="0.25">
      <c r="B89" s="35">
        <v>45069</v>
      </c>
      <c r="C89" s="3" t="s">
        <v>140</v>
      </c>
      <c r="D89" s="1" t="s">
        <v>60</v>
      </c>
      <c r="E89" s="2"/>
      <c r="F89" s="2">
        <v>4000</v>
      </c>
      <c r="G89" s="27">
        <f t="shared" si="1"/>
        <v>5988404.9099999992</v>
      </c>
    </row>
    <row r="90" spans="2:7" x14ac:dyDescent="0.25">
      <c r="B90" s="35">
        <v>45069</v>
      </c>
      <c r="C90" s="3">
        <v>16762</v>
      </c>
      <c r="D90" s="1" t="s">
        <v>84</v>
      </c>
      <c r="E90" s="2"/>
      <c r="F90" s="2">
        <v>3300</v>
      </c>
      <c r="G90" s="27">
        <f t="shared" si="1"/>
        <v>5991704.9099999992</v>
      </c>
    </row>
    <row r="91" spans="2:7" x14ac:dyDescent="0.25">
      <c r="B91" s="35">
        <v>45069</v>
      </c>
      <c r="C91" s="3" t="s">
        <v>98</v>
      </c>
      <c r="D91" s="1" t="s">
        <v>97</v>
      </c>
      <c r="E91" s="2">
        <v>175</v>
      </c>
      <c r="F91" s="1"/>
      <c r="G91" s="27">
        <f t="shared" si="1"/>
        <v>5991529.9099999992</v>
      </c>
    </row>
    <row r="92" spans="2:7" x14ac:dyDescent="0.25">
      <c r="B92" s="35">
        <v>45070</v>
      </c>
      <c r="C92" s="3" t="s">
        <v>98</v>
      </c>
      <c r="D92" s="1" t="s">
        <v>139</v>
      </c>
      <c r="E92" s="1"/>
      <c r="F92" s="2">
        <v>1600</v>
      </c>
      <c r="G92" s="27">
        <f t="shared" si="1"/>
        <v>5993129.9099999992</v>
      </c>
    </row>
    <row r="93" spans="2:7" x14ac:dyDescent="0.25">
      <c r="B93" s="35">
        <v>45070</v>
      </c>
      <c r="C93" s="3">
        <v>366</v>
      </c>
      <c r="D93" s="1" t="s">
        <v>72</v>
      </c>
      <c r="E93" s="1"/>
      <c r="F93" s="2">
        <v>5000</v>
      </c>
      <c r="G93" s="27">
        <f t="shared" si="1"/>
        <v>5998129.9099999992</v>
      </c>
    </row>
    <row r="94" spans="2:7" x14ac:dyDescent="0.25">
      <c r="B94" s="35">
        <v>45070</v>
      </c>
      <c r="C94" s="3" t="s">
        <v>146</v>
      </c>
      <c r="D94" s="1" t="s">
        <v>60</v>
      </c>
      <c r="E94" s="1"/>
      <c r="F94" s="2">
        <v>2000</v>
      </c>
      <c r="G94" s="27">
        <f t="shared" si="1"/>
        <v>6000129.9099999992</v>
      </c>
    </row>
    <row r="95" spans="2:7" x14ac:dyDescent="0.25">
      <c r="B95" s="35">
        <v>45070</v>
      </c>
      <c r="C95" s="3">
        <v>11758</v>
      </c>
      <c r="D95" s="1" t="s">
        <v>84</v>
      </c>
      <c r="E95" s="2"/>
      <c r="F95" s="2">
        <v>1000</v>
      </c>
      <c r="G95" s="27">
        <f t="shared" si="1"/>
        <v>6001129.9099999992</v>
      </c>
    </row>
    <row r="96" spans="2:7" x14ac:dyDescent="0.25">
      <c r="B96" s="35">
        <v>45070</v>
      </c>
      <c r="C96" s="3" t="s">
        <v>98</v>
      </c>
      <c r="D96" s="1" t="s">
        <v>97</v>
      </c>
      <c r="E96" s="2">
        <v>75</v>
      </c>
      <c r="F96" s="1"/>
      <c r="G96" s="27">
        <f t="shared" si="1"/>
        <v>6001054.9099999992</v>
      </c>
    </row>
    <row r="97" spans="2:91" x14ac:dyDescent="0.25">
      <c r="B97" s="35">
        <v>45071</v>
      </c>
      <c r="C97" s="3">
        <v>227</v>
      </c>
      <c r="D97" s="1" t="s">
        <v>72</v>
      </c>
      <c r="E97" s="1"/>
      <c r="F97" s="2">
        <v>8000</v>
      </c>
      <c r="G97" s="27">
        <f t="shared" si="1"/>
        <v>6009054.9099999992</v>
      </c>
    </row>
    <row r="98" spans="2:91" x14ac:dyDescent="0.25">
      <c r="B98" s="35">
        <v>45071</v>
      </c>
      <c r="C98" s="3" t="s">
        <v>148</v>
      </c>
      <c r="D98" s="1" t="s">
        <v>60</v>
      </c>
      <c r="E98" s="1"/>
      <c r="F98" s="2">
        <v>1000</v>
      </c>
      <c r="G98" s="27">
        <f t="shared" si="1"/>
        <v>6010054.9099999992</v>
      </c>
    </row>
    <row r="99" spans="2:91" x14ac:dyDescent="0.25">
      <c r="B99" s="35">
        <v>45071</v>
      </c>
      <c r="C99" s="3">
        <v>17338</v>
      </c>
      <c r="D99" s="1" t="s">
        <v>84</v>
      </c>
      <c r="E99" s="2"/>
      <c r="F99" s="2">
        <v>6000</v>
      </c>
      <c r="G99" s="27">
        <f t="shared" si="1"/>
        <v>6016054.9099999992</v>
      </c>
    </row>
    <row r="100" spans="2:91" x14ac:dyDescent="0.25">
      <c r="B100" s="35">
        <v>45071</v>
      </c>
      <c r="C100" s="3" t="s">
        <v>98</v>
      </c>
      <c r="D100" s="1" t="s">
        <v>97</v>
      </c>
      <c r="E100" s="2">
        <v>100</v>
      </c>
      <c r="F100" s="2"/>
      <c r="G100" s="27">
        <f t="shared" si="1"/>
        <v>6015954.9099999992</v>
      </c>
    </row>
    <row r="101" spans="2:91" x14ac:dyDescent="0.25">
      <c r="B101" s="35">
        <v>45072</v>
      </c>
      <c r="C101" s="3">
        <v>30743</v>
      </c>
      <c r="D101" s="1" t="s">
        <v>72</v>
      </c>
      <c r="E101" s="1"/>
      <c r="F101" s="11">
        <v>23000</v>
      </c>
      <c r="G101" s="27">
        <f t="shared" si="1"/>
        <v>6038954.9099999992</v>
      </c>
      <c r="CM101">
        <v>0</v>
      </c>
    </row>
    <row r="102" spans="2:91" x14ac:dyDescent="0.25">
      <c r="B102" s="35">
        <v>45072</v>
      </c>
      <c r="C102" s="3" t="s">
        <v>151</v>
      </c>
      <c r="D102" s="33"/>
      <c r="E102" s="1"/>
      <c r="F102" s="11">
        <v>7000</v>
      </c>
      <c r="G102" s="27">
        <f t="shared" si="1"/>
        <v>6045954.9099999992</v>
      </c>
    </row>
    <row r="103" spans="2:91" x14ac:dyDescent="0.25">
      <c r="B103" s="35">
        <v>45072</v>
      </c>
      <c r="C103" s="3" t="s">
        <v>98</v>
      </c>
      <c r="D103" s="1" t="s">
        <v>84</v>
      </c>
      <c r="E103" s="2"/>
      <c r="F103" s="11">
        <v>12000</v>
      </c>
      <c r="G103" s="27">
        <f t="shared" si="1"/>
        <v>6057954.9099999992</v>
      </c>
    </row>
    <row r="104" spans="2:91" x14ac:dyDescent="0.25">
      <c r="B104" s="35">
        <v>45072</v>
      </c>
      <c r="C104" s="3" t="s">
        <v>152</v>
      </c>
      <c r="D104" s="5" t="s">
        <v>153</v>
      </c>
      <c r="E104" s="11">
        <v>168115</v>
      </c>
      <c r="F104" s="11"/>
      <c r="G104" s="27">
        <f t="shared" si="1"/>
        <v>5889839.9099999992</v>
      </c>
    </row>
    <row r="105" spans="2:91" x14ac:dyDescent="0.25">
      <c r="B105" s="35" t="s">
        <v>164</v>
      </c>
      <c r="C105" s="3" t="s">
        <v>98</v>
      </c>
      <c r="D105" s="1" t="s">
        <v>97</v>
      </c>
      <c r="E105" s="1">
        <v>50</v>
      </c>
      <c r="F105" s="11"/>
      <c r="G105" s="27">
        <f t="shared" si="1"/>
        <v>5889789.9099999992</v>
      </c>
    </row>
    <row r="106" spans="2:91" ht="15.75" thickBot="1" x14ac:dyDescent="0.3">
      <c r="B106" s="40">
        <v>45075</v>
      </c>
      <c r="C106" s="41">
        <v>70095</v>
      </c>
      <c r="D106" s="44" t="s">
        <v>72</v>
      </c>
      <c r="E106" s="44"/>
      <c r="F106" s="43">
        <v>19000</v>
      </c>
      <c r="G106" s="45">
        <f t="shared" si="1"/>
        <v>5908789.9099999992</v>
      </c>
    </row>
    <row r="107" spans="2:91" x14ac:dyDescent="0.25">
      <c r="B107" s="34"/>
      <c r="C107" s="56"/>
      <c r="D107" s="51"/>
      <c r="E107" s="33"/>
      <c r="F107" s="20"/>
      <c r="G107" s="52" t="s">
        <v>18</v>
      </c>
    </row>
    <row r="108" spans="2:91" x14ac:dyDescent="0.25">
      <c r="B108" s="72">
        <v>45075</v>
      </c>
      <c r="C108" s="3" t="s">
        <v>165</v>
      </c>
      <c r="D108" s="1" t="s">
        <v>60</v>
      </c>
      <c r="E108" s="1"/>
      <c r="F108" s="11">
        <v>4800</v>
      </c>
      <c r="G108" s="60">
        <f>G106+F108-E108</f>
        <v>5913589.9099999992</v>
      </c>
    </row>
    <row r="109" spans="2:91" x14ac:dyDescent="0.25">
      <c r="B109" s="72">
        <v>45075</v>
      </c>
      <c r="C109" s="3">
        <v>5534</v>
      </c>
      <c r="D109" s="1" t="s">
        <v>84</v>
      </c>
      <c r="E109" s="2"/>
      <c r="F109" s="11">
        <v>11000</v>
      </c>
      <c r="G109" s="60">
        <f t="shared" si="1"/>
        <v>5924589.9099999992</v>
      </c>
    </row>
    <row r="110" spans="2:91" x14ac:dyDescent="0.25">
      <c r="B110" s="72">
        <v>45075</v>
      </c>
      <c r="C110" s="3" t="s">
        <v>166</v>
      </c>
      <c r="D110" s="1" t="s">
        <v>97</v>
      </c>
      <c r="E110" s="11">
        <v>25</v>
      </c>
      <c r="F110" s="11"/>
      <c r="G110" s="60">
        <f t="shared" si="1"/>
        <v>5924564.9099999992</v>
      </c>
    </row>
    <row r="111" spans="2:91" x14ac:dyDescent="0.25">
      <c r="B111" s="72">
        <v>45076</v>
      </c>
      <c r="C111" s="3" t="s">
        <v>98</v>
      </c>
      <c r="D111" s="1" t="s">
        <v>171</v>
      </c>
      <c r="E111" s="2"/>
      <c r="F111" s="11">
        <v>6000</v>
      </c>
      <c r="G111" s="60">
        <f t="shared" si="1"/>
        <v>5930564.9099999992</v>
      </c>
    </row>
    <row r="112" spans="2:91" x14ac:dyDescent="0.25">
      <c r="B112" s="72">
        <v>45076</v>
      </c>
      <c r="C112" s="3"/>
      <c r="D112" s="1" t="s">
        <v>72</v>
      </c>
      <c r="E112" s="11"/>
      <c r="F112" s="2">
        <v>10000</v>
      </c>
      <c r="G112" s="60">
        <f t="shared" si="1"/>
        <v>5940564.9099999992</v>
      </c>
    </row>
    <row r="113" spans="2:7" x14ac:dyDescent="0.25">
      <c r="B113" s="72">
        <v>45076</v>
      </c>
      <c r="C113" s="3" t="s">
        <v>172</v>
      </c>
      <c r="D113" s="1" t="s">
        <v>60</v>
      </c>
      <c r="E113" s="1"/>
      <c r="F113" s="2">
        <v>2500</v>
      </c>
      <c r="G113" s="60">
        <f t="shared" si="1"/>
        <v>5943064.9099999992</v>
      </c>
    </row>
    <row r="114" spans="2:7" x14ac:dyDescent="0.25">
      <c r="B114" s="72">
        <v>45076</v>
      </c>
      <c r="C114" s="3">
        <v>19971</v>
      </c>
      <c r="D114" s="1" t="s">
        <v>84</v>
      </c>
      <c r="E114" s="1"/>
      <c r="F114" s="2">
        <v>5000</v>
      </c>
      <c r="G114" s="60">
        <f t="shared" si="1"/>
        <v>5948064.9099999992</v>
      </c>
    </row>
    <row r="115" spans="2:7" x14ac:dyDescent="0.25">
      <c r="B115" s="72">
        <v>45076</v>
      </c>
      <c r="C115" s="3" t="s">
        <v>98</v>
      </c>
      <c r="D115" s="1" t="s">
        <v>97</v>
      </c>
      <c r="E115" s="11">
        <v>175</v>
      </c>
      <c r="F115" s="2"/>
      <c r="G115" s="60">
        <f t="shared" si="1"/>
        <v>5947889.9099999992</v>
      </c>
    </row>
    <row r="116" spans="2:7" x14ac:dyDescent="0.25">
      <c r="B116" s="72">
        <v>45077</v>
      </c>
      <c r="C116" s="3" t="s">
        <v>98</v>
      </c>
      <c r="D116" s="1" t="s">
        <v>139</v>
      </c>
      <c r="E116" s="11"/>
      <c r="F116" s="2">
        <v>3600</v>
      </c>
      <c r="G116" s="60">
        <f t="shared" si="1"/>
        <v>5951489.9099999992</v>
      </c>
    </row>
    <row r="117" spans="2:7" x14ac:dyDescent="0.25">
      <c r="B117" s="72">
        <v>45077</v>
      </c>
      <c r="C117" s="3">
        <v>58402</v>
      </c>
      <c r="D117" s="1" t="s">
        <v>72</v>
      </c>
      <c r="E117" s="2"/>
      <c r="F117" s="11">
        <v>32000</v>
      </c>
      <c r="G117" s="60">
        <f t="shared" si="1"/>
        <v>5983489.9099999992</v>
      </c>
    </row>
    <row r="118" spans="2:7" x14ac:dyDescent="0.25">
      <c r="B118" s="72">
        <v>45077</v>
      </c>
      <c r="C118" s="3" t="s">
        <v>174</v>
      </c>
      <c r="D118" s="1" t="s">
        <v>60</v>
      </c>
      <c r="E118" s="12"/>
      <c r="F118" s="2">
        <v>19000</v>
      </c>
      <c r="G118" s="60">
        <f t="shared" si="1"/>
        <v>6002489.9099999992</v>
      </c>
    </row>
    <row r="119" spans="2:7" x14ac:dyDescent="0.25">
      <c r="B119" s="81" t="s">
        <v>177</v>
      </c>
      <c r="C119" s="81"/>
      <c r="D119" s="81"/>
      <c r="E119" s="81"/>
      <c r="F119" s="81"/>
      <c r="G119" s="73">
        <f t="shared" si="1"/>
        <v>6002489.9099999992</v>
      </c>
    </row>
    <row r="121" spans="2:7" ht="8.25" customHeight="1" x14ac:dyDescent="0.25"/>
    <row r="124" spans="2:7" ht="15.75" thickBot="1" x14ac:dyDescent="0.3">
      <c r="B124" s="80"/>
      <c r="C124" s="80"/>
      <c r="F124" s="80"/>
      <c r="G124" s="80"/>
    </row>
    <row r="125" spans="2:7" x14ac:dyDescent="0.25">
      <c r="B125" s="82" t="s">
        <v>179</v>
      </c>
      <c r="C125" s="82"/>
      <c r="D125" s="82"/>
      <c r="F125" s="85" t="s">
        <v>19</v>
      </c>
      <c r="G125" s="85"/>
    </row>
    <row r="126" spans="2:7" x14ac:dyDescent="0.25">
      <c r="B126" s="84" t="s">
        <v>178</v>
      </c>
      <c r="C126" s="84"/>
      <c r="F126" s="79" t="s">
        <v>20</v>
      </c>
      <c r="G126" s="79"/>
    </row>
    <row r="129" spans="4:5" x14ac:dyDescent="0.25">
      <c r="D129" t="s">
        <v>23</v>
      </c>
    </row>
    <row r="130" spans="4:5" x14ac:dyDescent="0.25">
      <c r="D130" s="78" t="s">
        <v>21</v>
      </c>
      <c r="E130" s="78"/>
    </row>
    <row r="131" spans="4:5" x14ac:dyDescent="0.25">
      <c r="D131" s="79" t="s">
        <v>22</v>
      </c>
      <c r="E131" s="79"/>
    </row>
  </sheetData>
  <mergeCells count="11">
    <mergeCell ref="A6:G6"/>
    <mergeCell ref="A7:G7"/>
    <mergeCell ref="B126:C126"/>
    <mergeCell ref="F125:G125"/>
    <mergeCell ref="F126:G126"/>
    <mergeCell ref="D130:E130"/>
    <mergeCell ref="D131:E131"/>
    <mergeCell ref="F124:G124"/>
    <mergeCell ref="B124:C124"/>
    <mergeCell ref="B119:F119"/>
    <mergeCell ref="B125:D125"/>
  </mergeCells>
  <pageMargins left="0.25" right="0.25" top="0.75" bottom="0.75" header="0.3" footer="0.3"/>
  <pageSetup scale="84" orientation="portrait" r:id="rId1"/>
  <rowBreaks count="2" manualBreakCount="2">
    <brk id="53" max="16383" man="1"/>
    <brk id="106" max="16383" man="1"/>
  </rowBreaks>
  <colBreaks count="1" manualBreakCount="1">
    <brk id="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068B-652F-4FEC-B165-797E3D2BE1EA}">
  <dimension ref="A6:I59"/>
  <sheetViews>
    <sheetView topLeftCell="A31" zoomScaleNormal="100" workbookViewId="0">
      <selection activeCell="B52" sqref="B52:G59"/>
    </sheetView>
  </sheetViews>
  <sheetFormatPr baseColWidth="10" defaultRowHeight="15" x14ac:dyDescent="0.25"/>
  <cols>
    <col min="1" max="1" width="4.42578125" customWidth="1"/>
    <col min="2" max="2" width="11.5703125" customWidth="1"/>
    <col min="3" max="3" width="13.28515625" customWidth="1"/>
    <col min="4" max="4" width="39.7109375" customWidth="1"/>
    <col min="5" max="5" width="15.85546875" customWidth="1"/>
    <col min="6" max="6" width="14.42578125" customWidth="1"/>
    <col min="7" max="7" width="19" customWidth="1"/>
    <col min="9" max="9" width="17.5703125" customWidth="1"/>
    <col min="10" max="10" width="13.7109375" customWidth="1"/>
  </cols>
  <sheetData>
    <row r="6" spans="1:9" ht="18.75" x14ac:dyDescent="0.3">
      <c r="A6" s="83" t="s">
        <v>6</v>
      </c>
      <c r="B6" s="83"/>
      <c r="C6" s="83"/>
      <c r="D6" s="83"/>
      <c r="E6" s="83"/>
      <c r="F6" s="83"/>
      <c r="G6" s="83"/>
    </row>
    <row r="7" spans="1:9" ht="18.75" x14ac:dyDescent="0.3">
      <c r="A7" s="83" t="s">
        <v>28</v>
      </c>
      <c r="B7" s="83"/>
      <c r="C7" s="83"/>
      <c r="D7" s="83"/>
      <c r="E7" s="83"/>
      <c r="F7" s="83"/>
      <c r="G7" s="83"/>
    </row>
    <row r="8" spans="1:9" ht="15.75" thickBot="1" x14ac:dyDescent="0.3">
      <c r="G8" s="52" t="s">
        <v>24</v>
      </c>
    </row>
    <row r="9" spans="1:9" ht="15.75" x14ac:dyDescent="0.25">
      <c r="B9" s="13" t="s">
        <v>1</v>
      </c>
      <c r="C9" s="14" t="s">
        <v>2</v>
      </c>
      <c r="D9" s="14" t="s">
        <v>3</v>
      </c>
      <c r="E9" s="14" t="s">
        <v>4</v>
      </c>
      <c r="F9" s="14" t="s">
        <v>5</v>
      </c>
      <c r="G9" s="15" t="s">
        <v>7</v>
      </c>
    </row>
    <row r="10" spans="1:9" s="6" customFormat="1" ht="15.75" x14ac:dyDescent="0.25">
      <c r="B10" s="59"/>
      <c r="C10" s="21"/>
      <c r="D10" s="21" t="s">
        <v>30</v>
      </c>
      <c r="E10" s="21"/>
      <c r="F10" s="21"/>
      <c r="G10" s="58">
        <v>4898597.07</v>
      </c>
      <c r="I10" s="18"/>
    </row>
    <row r="11" spans="1:9" s="6" customFormat="1" ht="15.75" x14ac:dyDescent="0.25">
      <c r="B11" s="62">
        <v>45048</v>
      </c>
      <c r="C11" s="19">
        <v>57165</v>
      </c>
      <c r="D11" s="7" t="s">
        <v>31</v>
      </c>
      <c r="E11" s="11">
        <v>2358.8200000000002</v>
      </c>
      <c r="F11" s="11"/>
      <c r="G11" s="58">
        <f>G10+F11-E11</f>
        <v>4896238.25</v>
      </c>
      <c r="I11" s="18"/>
    </row>
    <row r="12" spans="1:9" s="6" customFormat="1" ht="15.75" x14ac:dyDescent="0.25">
      <c r="B12" s="62">
        <v>45048</v>
      </c>
      <c r="C12" s="19" t="s">
        <v>56</v>
      </c>
      <c r="D12" s="7" t="s">
        <v>55</v>
      </c>
      <c r="E12" s="11">
        <v>309.14999999999998</v>
      </c>
      <c r="F12" s="11"/>
      <c r="G12" s="58">
        <f t="shared" ref="G12:G17" si="0">G11+F12-E12</f>
        <v>4895929.0999999996</v>
      </c>
      <c r="I12" s="18"/>
    </row>
    <row r="13" spans="1:9" s="6" customFormat="1" ht="15.75" x14ac:dyDescent="0.25">
      <c r="B13" s="62">
        <v>45049</v>
      </c>
      <c r="C13" s="9" t="s">
        <v>56</v>
      </c>
      <c r="D13" s="7" t="s">
        <v>55</v>
      </c>
      <c r="E13" s="11">
        <v>1.8</v>
      </c>
      <c r="F13" s="11"/>
      <c r="G13" s="58">
        <f t="shared" si="0"/>
        <v>4895927.3</v>
      </c>
      <c r="I13" s="18"/>
    </row>
    <row r="14" spans="1:9" s="6" customFormat="1" ht="15.75" x14ac:dyDescent="0.25">
      <c r="B14" s="62">
        <v>45055</v>
      </c>
      <c r="C14" s="19">
        <v>57166</v>
      </c>
      <c r="D14" s="7" t="s">
        <v>32</v>
      </c>
      <c r="E14" s="61">
        <v>1349.79</v>
      </c>
      <c r="F14" s="5"/>
      <c r="G14" s="58">
        <f t="shared" si="0"/>
        <v>4894577.51</v>
      </c>
      <c r="I14" s="18"/>
    </row>
    <row r="15" spans="1:9" s="6" customFormat="1" ht="15.75" x14ac:dyDescent="0.25">
      <c r="B15" s="62">
        <v>45055</v>
      </c>
      <c r="C15" s="19">
        <v>57167</v>
      </c>
      <c r="D15" s="7" t="s">
        <v>33</v>
      </c>
      <c r="E15" s="11">
        <v>2653.44</v>
      </c>
      <c r="F15" s="5"/>
      <c r="G15" s="71">
        <f t="shared" si="0"/>
        <v>4891924.0699999994</v>
      </c>
      <c r="I15" s="18"/>
    </row>
    <row r="16" spans="1:9" x14ac:dyDescent="0.25">
      <c r="B16" s="57">
        <v>45057</v>
      </c>
      <c r="C16" s="9">
        <v>57168</v>
      </c>
      <c r="D16" s="7" t="s">
        <v>12</v>
      </c>
      <c r="E16" s="11">
        <v>14544.8</v>
      </c>
      <c r="F16" s="5"/>
      <c r="G16" s="58">
        <f t="shared" si="0"/>
        <v>4877379.2699999996</v>
      </c>
      <c r="I16" s="20"/>
    </row>
    <row r="17" spans="2:9" x14ac:dyDescent="0.25">
      <c r="B17" s="57">
        <v>45057</v>
      </c>
      <c r="C17" s="9">
        <v>57169</v>
      </c>
      <c r="D17" s="7" t="s">
        <v>12</v>
      </c>
      <c r="E17" s="11">
        <v>4680</v>
      </c>
      <c r="F17" s="5"/>
      <c r="G17" s="58">
        <f t="shared" si="0"/>
        <v>4872699.2699999996</v>
      </c>
    </row>
    <row r="18" spans="2:9" x14ac:dyDescent="0.25">
      <c r="B18" s="57">
        <v>45057</v>
      </c>
      <c r="C18" s="9">
        <v>57170</v>
      </c>
      <c r="D18" s="7" t="s">
        <v>34</v>
      </c>
      <c r="E18" s="11"/>
      <c r="F18" s="5"/>
      <c r="G18" s="58">
        <f t="shared" ref="G18:G49" si="1">G17+F18-E18</f>
        <v>4872699.2699999996</v>
      </c>
    </row>
    <row r="19" spans="2:9" x14ac:dyDescent="0.25">
      <c r="B19" s="57">
        <v>45061</v>
      </c>
      <c r="C19" s="19">
        <v>57171</v>
      </c>
      <c r="D19" s="7" t="s">
        <v>35</v>
      </c>
      <c r="E19" s="60">
        <v>20150</v>
      </c>
      <c r="F19" s="5"/>
      <c r="G19" s="58">
        <f>G18+F19-E19</f>
        <v>4852549.2699999996</v>
      </c>
    </row>
    <row r="20" spans="2:9" x14ac:dyDescent="0.25">
      <c r="B20" s="57">
        <v>45061</v>
      </c>
      <c r="C20" s="19" t="s">
        <v>98</v>
      </c>
      <c r="D20" s="7" t="s">
        <v>55</v>
      </c>
      <c r="E20" s="60">
        <v>35.1</v>
      </c>
      <c r="F20" s="5"/>
      <c r="G20" s="58">
        <f>G19-E20+F20</f>
        <v>4852514.17</v>
      </c>
    </row>
    <row r="21" spans="2:9" x14ac:dyDescent="0.25">
      <c r="B21" s="57">
        <v>45064</v>
      </c>
      <c r="C21" s="19">
        <v>57172</v>
      </c>
      <c r="D21" s="7" t="s">
        <v>16</v>
      </c>
      <c r="E21" s="60">
        <v>150000</v>
      </c>
      <c r="F21" s="5"/>
      <c r="G21" s="58">
        <f>G20-E21+F21</f>
        <v>4702514.17</v>
      </c>
      <c r="I21" s="68">
        <f>4822065.46-G22</f>
        <v>0</v>
      </c>
    </row>
    <row r="22" spans="2:9" x14ac:dyDescent="0.25">
      <c r="B22" s="57">
        <v>45064</v>
      </c>
      <c r="C22" s="9">
        <v>57173</v>
      </c>
      <c r="D22" s="7" t="s">
        <v>34</v>
      </c>
      <c r="E22" s="11"/>
      <c r="F22" s="60">
        <v>119551.29</v>
      </c>
      <c r="G22" s="58">
        <f>G21-E22+F22</f>
        <v>4822065.46</v>
      </c>
    </row>
    <row r="23" spans="2:9" x14ac:dyDescent="0.25">
      <c r="B23" s="57">
        <v>45065</v>
      </c>
      <c r="C23" s="9">
        <v>57174</v>
      </c>
      <c r="D23" s="7" t="s">
        <v>36</v>
      </c>
      <c r="E23" s="11">
        <v>80000</v>
      </c>
      <c r="F23" s="1"/>
      <c r="G23" s="58">
        <f t="shared" si="1"/>
        <v>4742065.46</v>
      </c>
    </row>
    <row r="24" spans="2:9" x14ac:dyDescent="0.25">
      <c r="B24" s="57">
        <v>45065</v>
      </c>
      <c r="C24" s="9">
        <v>57175</v>
      </c>
      <c r="D24" s="7" t="s">
        <v>13</v>
      </c>
      <c r="E24" s="11">
        <v>66690</v>
      </c>
      <c r="F24" s="1"/>
      <c r="G24" s="58">
        <f t="shared" si="1"/>
        <v>4675375.46</v>
      </c>
    </row>
    <row r="25" spans="2:9" x14ac:dyDescent="0.25">
      <c r="B25" s="57">
        <v>45065</v>
      </c>
      <c r="C25" s="9">
        <v>57176</v>
      </c>
      <c r="D25" s="7" t="s">
        <v>37</v>
      </c>
      <c r="E25" s="11">
        <v>56100</v>
      </c>
      <c r="F25" s="1"/>
      <c r="G25" s="58">
        <f t="shared" si="1"/>
        <v>4619275.46</v>
      </c>
    </row>
    <row r="26" spans="2:9" x14ac:dyDescent="0.25">
      <c r="B26" s="57">
        <v>45065</v>
      </c>
      <c r="C26" s="9">
        <v>57177</v>
      </c>
      <c r="D26" s="7" t="s">
        <v>9</v>
      </c>
      <c r="E26" s="11">
        <v>56100</v>
      </c>
      <c r="F26" s="1"/>
      <c r="G26" s="58">
        <f t="shared" si="1"/>
        <v>4563175.46</v>
      </c>
    </row>
    <row r="27" spans="2:9" x14ac:dyDescent="0.25">
      <c r="B27" s="57">
        <v>45065</v>
      </c>
      <c r="C27" s="3">
        <v>57178</v>
      </c>
      <c r="D27" s="7" t="s">
        <v>38</v>
      </c>
      <c r="E27" s="11">
        <v>56100</v>
      </c>
      <c r="F27" s="1"/>
      <c r="G27" s="58">
        <f t="shared" si="1"/>
        <v>4507075.46</v>
      </c>
    </row>
    <row r="28" spans="2:9" x14ac:dyDescent="0.25">
      <c r="B28" s="57">
        <v>45065</v>
      </c>
      <c r="C28" s="3">
        <v>57179</v>
      </c>
      <c r="D28" s="7" t="s">
        <v>10</v>
      </c>
      <c r="E28" s="11">
        <v>56100</v>
      </c>
      <c r="F28" s="1"/>
      <c r="G28" s="58">
        <f t="shared" si="1"/>
        <v>4450975.46</v>
      </c>
    </row>
    <row r="29" spans="2:9" x14ac:dyDescent="0.25">
      <c r="B29" s="57">
        <v>45065</v>
      </c>
      <c r="C29" s="3">
        <v>57180</v>
      </c>
      <c r="D29" s="7" t="s">
        <v>39</v>
      </c>
      <c r="E29" s="11">
        <v>56100</v>
      </c>
      <c r="F29" s="1"/>
      <c r="G29" s="58">
        <f t="shared" si="1"/>
        <v>4394875.46</v>
      </c>
    </row>
    <row r="30" spans="2:9" x14ac:dyDescent="0.25">
      <c r="B30" s="57">
        <v>45065</v>
      </c>
      <c r="C30" s="3">
        <v>57181</v>
      </c>
      <c r="D30" s="7" t="s">
        <v>40</v>
      </c>
      <c r="E30" s="11">
        <v>56100</v>
      </c>
      <c r="F30" s="1"/>
      <c r="G30" s="58">
        <f t="shared" si="1"/>
        <v>4338775.46</v>
      </c>
    </row>
    <row r="31" spans="2:9" x14ac:dyDescent="0.25">
      <c r="B31" s="57">
        <v>45065</v>
      </c>
      <c r="C31" s="3">
        <v>57182</v>
      </c>
      <c r="D31" s="7" t="s">
        <v>41</v>
      </c>
      <c r="E31" s="11">
        <v>56100</v>
      </c>
      <c r="F31" s="1"/>
      <c r="G31" s="58">
        <f t="shared" si="1"/>
        <v>4282675.46</v>
      </c>
    </row>
    <row r="32" spans="2:9" x14ac:dyDescent="0.25">
      <c r="B32" s="57">
        <v>45065</v>
      </c>
      <c r="C32" s="3">
        <v>57183</v>
      </c>
      <c r="D32" s="7" t="s">
        <v>42</v>
      </c>
      <c r="E32" s="2">
        <v>56100</v>
      </c>
      <c r="F32" s="2"/>
      <c r="G32" s="58">
        <f t="shared" si="1"/>
        <v>4226575.46</v>
      </c>
    </row>
    <row r="33" spans="2:7" x14ac:dyDescent="0.25">
      <c r="B33" s="57">
        <v>45065</v>
      </c>
      <c r="C33" s="9">
        <v>57184</v>
      </c>
      <c r="D33" s="7" t="s">
        <v>43</v>
      </c>
      <c r="E33" s="11">
        <v>48000</v>
      </c>
      <c r="F33" s="1"/>
      <c r="G33" s="58">
        <f t="shared" si="1"/>
        <v>4178575.46</v>
      </c>
    </row>
    <row r="34" spans="2:7" x14ac:dyDescent="0.25">
      <c r="B34" s="57">
        <v>45065</v>
      </c>
      <c r="C34" s="9">
        <v>57185</v>
      </c>
      <c r="D34" s="7" t="s">
        <v>14</v>
      </c>
      <c r="E34" s="11">
        <v>48000</v>
      </c>
      <c r="F34" s="1"/>
      <c r="G34" s="58">
        <f t="shared" si="1"/>
        <v>4130575.46</v>
      </c>
    </row>
    <row r="35" spans="2:7" x14ac:dyDescent="0.25">
      <c r="B35" s="57">
        <v>45065</v>
      </c>
      <c r="C35" s="9">
        <v>57186</v>
      </c>
      <c r="D35" s="10" t="s">
        <v>44</v>
      </c>
      <c r="E35" s="11">
        <v>48000</v>
      </c>
      <c r="F35" s="8"/>
      <c r="G35" s="58">
        <f t="shared" si="1"/>
        <v>4082575.46</v>
      </c>
    </row>
    <row r="36" spans="2:7" x14ac:dyDescent="0.25">
      <c r="B36" s="57">
        <v>45065</v>
      </c>
      <c r="C36" s="9">
        <v>57187</v>
      </c>
      <c r="D36" s="10" t="s">
        <v>11</v>
      </c>
      <c r="E36" s="11">
        <v>45000</v>
      </c>
      <c r="F36" s="8"/>
      <c r="G36" s="58">
        <f t="shared" si="1"/>
        <v>4037575.46</v>
      </c>
    </row>
    <row r="37" spans="2:7" x14ac:dyDescent="0.25">
      <c r="B37" s="57">
        <v>45065</v>
      </c>
      <c r="C37" s="9">
        <v>57188</v>
      </c>
      <c r="D37" s="7" t="s">
        <v>15</v>
      </c>
      <c r="E37" s="11">
        <v>34500</v>
      </c>
      <c r="F37" s="1"/>
      <c r="G37" s="58">
        <f t="shared" si="1"/>
        <v>4003075.46</v>
      </c>
    </row>
    <row r="38" spans="2:7" x14ac:dyDescent="0.25">
      <c r="B38" s="57">
        <v>45065</v>
      </c>
      <c r="C38" s="9">
        <v>57189</v>
      </c>
      <c r="D38" s="7" t="s">
        <v>45</v>
      </c>
      <c r="E38" s="11">
        <v>1350</v>
      </c>
      <c r="F38" s="1"/>
      <c r="G38" s="58">
        <f t="shared" si="1"/>
        <v>4001725.46</v>
      </c>
    </row>
    <row r="39" spans="2:7" x14ac:dyDescent="0.25">
      <c r="B39" s="57">
        <v>45065</v>
      </c>
      <c r="C39" s="9">
        <v>57190</v>
      </c>
      <c r="D39" s="7" t="s">
        <v>35</v>
      </c>
      <c r="E39" s="11">
        <v>20150</v>
      </c>
      <c r="F39" s="1"/>
      <c r="G39" s="58">
        <f t="shared" si="1"/>
        <v>3981575.46</v>
      </c>
    </row>
    <row r="40" spans="2:7" x14ac:dyDescent="0.25">
      <c r="B40" s="57">
        <v>45065</v>
      </c>
      <c r="C40" s="9">
        <v>57191</v>
      </c>
      <c r="D40" s="7" t="s">
        <v>137</v>
      </c>
      <c r="E40" s="11">
        <v>100671.29</v>
      </c>
      <c r="F40" s="1"/>
      <c r="G40" s="58">
        <f t="shared" si="1"/>
        <v>3880904.17</v>
      </c>
    </row>
    <row r="41" spans="2:7" x14ac:dyDescent="0.25">
      <c r="B41" s="57">
        <v>45065</v>
      </c>
      <c r="C41" s="9" t="s">
        <v>98</v>
      </c>
      <c r="D41" s="7" t="s">
        <v>55</v>
      </c>
      <c r="E41" s="11">
        <v>100.84</v>
      </c>
      <c r="F41" s="1"/>
      <c r="G41" s="58">
        <f t="shared" si="1"/>
        <v>3880803.33</v>
      </c>
    </row>
    <row r="42" spans="2:7" x14ac:dyDescent="0.25">
      <c r="B42" s="57">
        <v>45065</v>
      </c>
      <c r="C42" s="9">
        <v>57166</v>
      </c>
      <c r="D42" s="7" t="s">
        <v>34</v>
      </c>
      <c r="E42" s="11"/>
      <c r="F42" s="11">
        <v>1349.79</v>
      </c>
      <c r="G42" s="58">
        <f t="shared" si="1"/>
        <v>3882153.12</v>
      </c>
    </row>
    <row r="43" spans="2:7" x14ac:dyDescent="0.25">
      <c r="B43" s="57">
        <v>45065</v>
      </c>
      <c r="C43" s="9">
        <v>57167</v>
      </c>
      <c r="D43" s="7" t="s">
        <v>34</v>
      </c>
      <c r="E43" s="11"/>
      <c r="F43" s="11">
        <v>2653.44</v>
      </c>
      <c r="G43" s="58">
        <f t="shared" si="1"/>
        <v>3884806.56</v>
      </c>
    </row>
    <row r="44" spans="2:7" x14ac:dyDescent="0.25">
      <c r="B44" s="57">
        <v>45065</v>
      </c>
      <c r="C44" s="9">
        <v>57171</v>
      </c>
      <c r="D44" s="7" t="s">
        <v>34</v>
      </c>
      <c r="E44" s="11"/>
      <c r="F44" s="11">
        <v>20150</v>
      </c>
      <c r="G44" s="58">
        <f t="shared" si="1"/>
        <v>3904956.56</v>
      </c>
    </row>
    <row r="45" spans="2:7" x14ac:dyDescent="0.25">
      <c r="B45" s="57">
        <v>45068</v>
      </c>
      <c r="C45" s="9" t="s">
        <v>98</v>
      </c>
      <c r="D45" s="7" t="s">
        <v>55</v>
      </c>
      <c r="E45" s="11">
        <v>3.54</v>
      </c>
      <c r="F45" s="11"/>
      <c r="G45" s="58">
        <f t="shared" si="1"/>
        <v>3904953.02</v>
      </c>
    </row>
    <row r="46" spans="2:7" x14ac:dyDescent="0.25">
      <c r="B46" s="57">
        <v>45072</v>
      </c>
      <c r="C46" s="9" t="s">
        <v>56</v>
      </c>
      <c r="D46" s="7" t="s">
        <v>150</v>
      </c>
      <c r="E46" s="11"/>
      <c r="F46" s="11">
        <v>125000</v>
      </c>
      <c r="G46" s="58">
        <f t="shared" si="1"/>
        <v>4029953.02</v>
      </c>
    </row>
    <row r="47" spans="2:7" x14ac:dyDescent="0.25">
      <c r="B47" s="57">
        <v>45076</v>
      </c>
      <c r="C47" s="9" t="s">
        <v>56</v>
      </c>
      <c r="D47" s="7" t="s">
        <v>55</v>
      </c>
      <c r="E47" s="11">
        <v>561.6</v>
      </c>
      <c r="F47" s="1"/>
      <c r="G47" s="58">
        <f t="shared" si="1"/>
        <v>4029391.42</v>
      </c>
    </row>
    <row r="48" spans="2:7" x14ac:dyDescent="0.25">
      <c r="B48" s="57">
        <v>45077</v>
      </c>
      <c r="C48" s="9" t="s">
        <v>98</v>
      </c>
      <c r="D48" s="7" t="s">
        <v>55</v>
      </c>
      <c r="E48" s="11">
        <v>615</v>
      </c>
      <c r="F48" s="1"/>
      <c r="G48" s="58">
        <f t="shared" si="1"/>
        <v>4028776.42</v>
      </c>
    </row>
    <row r="49" spans="2:7" ht="15.75" thickBot="1" x14ac:dyDescent="0.3">
      <c r="B49" s="86" t="s">
        <v>176</v>
      </c>
      <c r="C49" s="87"/>
      <c r="D49" s="87"/>
      <c r="E49" s="87"/>
      <c r="F49" s="87"/>
      <c r="G49" s="36">
        <f t="shared" si="1"/>
        <v>4028776.42</v>
      </c>
    </row>
    <row r="50" spans="2:7" s="6" customFormat="1" x14ac:dyDescent="0.25">
      <c r="B50" s="76"/>
      <c r="C50" s="76"/>
      <c r="D50" s="76"/>
      <c r="E50" s="76"/>
      <c r="F50" s="76"/>
      <c r="G50" s="77"/>
    </row>
    <row r="51" spans="2:7" s="6" customFormat="1" x14ac:dyDescent="0.25">
      <c r="B51" s="76"/>
      <c r="C51" s="76"/>
      <c r="D51" s="76"/>
      <c r="E51" s="76"/>
      <c r="F51" s="76"/>
      <c r="G51" s="77"/>
    </row>
    <row r="52" spans="2:7" s="6" customFormat="1" ht="15.75" thickBot="1" x14ac:dyDescent="0.3">
      <c r="B52" s="80"/>
      <c r="C52" s="80"/>
      <c r="D52"/>
      <c r="E52"/>
      <c r="F52" s="80"/>
      <c r="G52" s="80"/>
    </row>
    <row r="53" spans="2:7" x14ac:dyDescent="0.25">
      <c r="B53" s="82" t="s">
        <v>179</v>
      </c>
      <c r="C53" s="82"/>
      <c r="D53" s="82"/>
      <c r="F53" s="85" t="s">
        <v>19</v>
      </c>
      <c r="G53" s="85"/>
    </row>
    <row r="54" spans="2:7" x14ac:dyDescent="0.25">
      <c r="B54" s="84" t="s">
        <v>178</v>
      </c>
      <c r="C54" s="84"/>
      <c r="F54" s="79" t="s">
        <v>20</v>
      </c>
      <c r="G54" s="79"/>
    </row>
    <row r="57" spans="2:7" x14ac:dyDescent="0.25">
      <c r="D57" t="s">
        <v>23</v>
      </c>
    </row>
    <row r="58" spans="2:7" x14ac:dyDescent="0.25">
      <c r="D58" s="78" t="s">
        <v>21</v>
      </c>
      <c r="E58" s="78"/>
    </row>
    <row r="59" spans="2:7" x14ac:dyDescent="0.25">
      <c r="D59" s="79" t="s">
        <v>22</v>
      </c>
      <c r="E59" s="79"/>
    </row>
  </sheetData>
  <sortState ref="B10:G48">
    <sortCondition ref="C16:C48"/>
  </sortState>
  <mergeCells count="11">
    <mergeCell ref="D58:E58"/>
    <mergeCell ref="D59:E59"/>
    <mergeCell ref="B49:F49"/>
    <mergeCell ref="A6:G6"/>
    <mergeCell ref="A7:G7"/>
    <mergeCell ref="B52:C52"/>
    <mergeCell ref="F52:G52"/>
    <mergeCell ref="B53:D53"/>
    <mergeCell ref="F53:G53"/>
    <mergeCell ref="B54:C54"/>
    <mergeCell ref="F54:G54"/>
  </mergeCells>
  <pageMargins left="0.23622047244094491" right="0.23622047244094491" top="0.74803149606299213" bottom="0.74803149606299213" header="0.31496062992125984" footer="0.31496062992125984"/>
  <pageSetup scale="75" orientation="portrait" r:id="rId1"/>
  <colBreaks count="1" manualBreakCount="1">
    <brk id="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C7DD0-9284-4F63-8039-E6A68A1F9B12}">
  <dimension ref="A2:I111"/>
  <sheetViews>
    <sheetView topLeftCell="A64" zoomScaleNormal="100" workbookViewId="0">
      <selection activeCell="D90" sqref="D90"/>
    </sheetView>
  </sheetViews>
  <sheetFormatPr baseColWidth="10" defaultRowHeight="15" x14ac:dyDescent="0.25"/>
  <cols>
    <col min="1" max="1" width="4.42578125" customWidth="1"/>
    <col min="2" max="2" width="10.42578125" customWidth="1"/>
    <col min="3" max="3" width="9.5703125" customWidth="1"/>
    <col min="4" max="4" width="50.28515625" customWidth="1"/>
    <col min="5" max="5" width="16.28515625" customWidth="1"/>
    <col min="6" max="6" width="16.5703125" customWidth="1"/>
    <col min="7" max="7" width="19.7109375" customWidth="1"/>
    <col min="9" max="9" width="17.140625" customWidth="1"/>
  </cols>
  <sheetData>
    <row r="2" spans="1:8" x14ac:dyDescent="0.25">
      <c r="A2" s="69"/>
      <c r="B2" s="69"/>
      <c r="C2" s="69"/>
      <c r="D2" s="69"/>
      <c r="E2" s="69"/>
      <c r="F2" s="69"/>
      <c r="G2" s="69"/>
    </row>
    <row r="3" spans="1:8" x14ac:dyDescent="0.25">
      <c r="A3" s="69"/>
      <c r="B3" s="69"/>
      <c r="C3" s="69"/>
      <c r="D3" s="69"/>
      <c r="E3" s="69"/>
      <c r="F3" s="69"/>
      <c r="G3" s="69"/>
    </row>
    <row r="4" spans="1:8" ht="21" customHeight="1" x14ac:dyDescent="0.25">
      <c r="A4" s="69"/>
      <c r="B4" s="69"/>
      <c r="C4" s="69"/>
      <c r="D4" s="69"/>
      <c r="E4" s="69"/>
      <c r="F4" s="69"/>
      <c r="G4" s="69"/>
    </row>
    <row r="5" spans="1:8" ht="27" customHeight="1" x14ac:dyDescent="0.3">
      <c r="A5" s="83" t="s">
        <v>8</v>
      </c>
      <c r="B5" s="83"/>
      <c r="C5" s="83"/>
      <c r="D5" s="83"/>
      <c r="E5" s="83"/>
      <c r="F5" s="83"/>
      <c r="G5" s="83"/>
    </row>
    <row r="6" spans="1:8" ht="18.75" x14ac:dyDescent="0.3">
      <c r="A6" s="83" t="s">
        <v>29</v>
      </c>
      <c r="B6" s="83"/>
      <c r="C6" s="83"/>
      <c r="D6" s="83"/>
      <c r="E6" s="83"/>
      <c r="F6" s="83"/>
      <c r="G6" s="83"/>
    </row>
    <row r="7" spans="1:8" ht="15.75" thickBot="1" x14ac:dyDescent="0.3">
      <c r="A7" s="69"/>
      <c r="B7" s="69"/>
      <c r="C7" s="69"/>
      <c r="D7" s="69"/>
      <c r="E7" s="69"/>
      <c r="F7" s="69"/>
      <c r="G7" s="70" t="s">
        <v>25</v>
      </c>
    </row>
    <row r="8" spans="1:8" ht="15.75" x14ac:dyDescent="0.25">
      <c r="B8" s="13" t="s">
        <v>1</v>
      </c>
      <c r="C8" s="14" t="s">
        <v>2</v>
      </c>
      <c r="D8" s="14" t="s">
        <v>3</v>
      </c>
      <c r="E8" s="14" t="s">
        <v>4</v>
      </c>
      <c r="F8" s="15" t="s">
        <v>5</v>
      </c>
      <c r="G8" s="15" t="s">
        <v>7</v>
      </c>
    </row>
    <row r="9" spans="1:8" ht="15.75" x14ac:dyDescent="0.25">
      <c r="B9" s="30"/>
      <c r="C9" s="5"/>
      <c r="D9" s="21" t="s">
        <v>30</v>
      </c>
      <c r="E9" s="5"/>
      <c r="F9" s="38"/>
      <c r="G9" s="46">
        <v>17203633.23</v>
      </c>
      <c r="H9" s="6"/>
    </row>
    <row r="10" spans="1:8" x14ac:dyDescent="0.25">
      <c r="B10" s="26">
        <v>45048</v>
      </c>
      <c r="C10" s="19" t="s">
        <v>52</v>
      </c>
      <c r="D10" s="5" t="s">
        <v>57</v>
      </c>
      <c r="E10" s="11">
        <v>33060.71</v>
      </c>
      <c r="F10" s="1"/>
      <c r="G10" s="27">
        <f>G9-E10+F10</f>
        <v>17170572.52</v>
      </c>
      <c r="H10" s="6"/>
    </row>
    <row r="11" spans="1:8" x14ac:dyDescent="0.25">
      <c r="B11" s="26">
        <v>45048</v>
      </c>
      <c r="C11" s="19" t="s">
        <v>53</v>
      </c>
      <c r="D11" s="5" t="s">
        <v>58</v>
      </c>
      <c r="E11" s="11">
        <v>26350</v>
      </c>
      <c r="F11" s="1"/>
      <c r="G11" s="27">
        <f t="shared" ref="G11:G14" si="0">G10-E11+F11</f>
        <v>17144222.52</v>
      </c>
      <c r="H11" s="6"/>
    </row>
    <row r="12" spans="1:8" x14ac:dyDescent="0.25">
      <c r="B12" s="26">
        <v>45049</v>
      </c>
      <c r="C12" s="19">
        <v>2075294</v>
      </c>
      <c r="D12" s="5" t="s">
        <v>64</v>
      </c>
      <c r="E12" s="11"/>
      <c r="F12" s="2">
        <v>9384</v>
      </c>
      <c r="G12" s="27">
        <f t="shared" si="0"/>
        <v>17153606.52</v>
      </c>
      <c r="H12" s="6"/>
    </row>
    <row r="13" spans="1:8" x14ac:dyDescent="0.25">
      <c r="B13" s="26">
        <v>45049</v>
      </c>
      <c r="C13" s="19">
        <v>2075310</v>
      </c>
      <c r="D13" s="5" t="s">
        <v>65</v>
      </c>
      <c r="E13" s="11"/>
      <c r="F13" s="2">
        <v>15357.8</v>
      </c>
      <c r="G13" s="27">
        <f t="shared" si="0"/>
        <v>17168964.32</v>
      </c>
      <c r="H13" s="6"/>
    </row>
    <row r="14" spans="1:8" x14ac:dyDescent="0.25">
      <c r="B14" s="26">
        <v>45049</v>
      </c>
      <c r="C14" s="19">
        <v>2075336</v>
      </c>
      <c r="D14" s="5" t="s">
        <v>66</v>
      </c>
      <c r="E14" s="11"/>
      <c r="F14" s="2">
        <v>10324.9</v>
      </c>
      <c r="G14" s="27">
        <f t="shared" si="0"/>
        <v>17179289.219999999</v>
      </c>
      <c r="H14" s="28"/>
    </row>
    <row r="15" spans="1:8" x14ac:dyDescent="0.25">
      <c r="B15" s="26">
        <v>45049</v>
      </c>
      <c r="C15" s="19">
        <v>2075348</v>
      </c>
      <c r="D15" s="5" t="s">
        <v>67</v>
      </c>
      <c r="E15" s="11"/>
      <c r="F15" s="2">
        <v>10504.57</v>
      </c>
      <c r="G15" s="27">
        <f t="shared" ref="G15:G47" si="1">G14-E15+F15</f>
        <v>17189793.789999999</v>
      </c>
      <c r="H15" s="28"/>
    </row>
    <row r="16" spans="1:8" x14ac:dyDescent="0.25">
      <c r="B16" s="26">
        <v>45049</v>
      </c>
      <c r="C16" s="19">
        <v>2075363</v>
      </c>
      <c r="D16" s="5" t="s">
        <v>68</v>
      </c>
      <c r="E16" s="1"/>
      <c r="F16" s="11">
        <v>28776.07</v>
      </c>
      <c r="G16" s="27">
        <f t="shared" si="1"/>
        <v>17218569.859999999</v>
      </c>
      <c r="H16" s="6"/>
    </row>
    <row r="17" spans="2:8" x14ac:dyDescent="0.25">
      <c r="B17" s="26">
        <v>45049</v>
      </c>
      <c r="C17" s="19">
        <v>2075387</v>
      </c>
      <c r="D17" s="5" t="s">
        <v>69</v>
      </c>
      <c r="E17" s="11"/>
      <c r="F17" s="2">
        <v>9384</v>
      </c>
      <c r="G17" s="27">
        <f t="shared" si="1"/>
        <v>17227953.859999999</v>
      </c>
      <c r="H17" s="6"/>
    </row>
    <row r="18" spans="2:8" x14ac:dyDescent="0.25">
      <c r="B18" s="26">
        <v>45049</v>
      </c>
      <c r="C18" s="19">
        <v>2336662</v>
      </c>
      <c r="D18" s="5" t="s">
        <v>70</v>
      </c>
      <c r="E18" s="11"/>
      <c r="F18" s="2">
        <v>9384</v>
      </c>
      <c r="G18" s="27">
        <f t="shared" si="1"/>
        <v>17237337.859999999</v>
      </c>
      <c r="H18" s="6"/>
    </row>
    <row r="19" spans="2:8" x14ac:dyDescent="0.25">
      <c r="B19" s="26">
        <v>45049</v>
      </c>
      <c r="C19" s="19">
        <v>2336678</v>
      </c>
      <c r="D19" s="5" t="s">
        <v>65</v>
      </c>
      <c r="E19" s="11"/>
      <c r="F19" s="2">
        <v>15357.8</v>
      </c>
      <c r="G19" s="27">
        <f t="shared" si="1"/>
        <v>17252695.66</v>
      </c>
      <c r="H19" s="6"/>
    </row>
    <row r="20" spans="2:8" x14ac:dyDescent="0.25">
      <c r="B20" s="26">
        <v>45049</v>
      </c>
      <c r="C20" s="19">
        <v>2336729</v>
      </c>
      <c r="D20" s="5" t="s">
        <v>68</v>
      </c>
      <c r="E20" s="11"/>
      <c r="F20" s="2">
        <v>28776.07</v>
      </c>
      <c r="G20" s="27">
        <f t="shared" si="1"/>
        <v>17281471.73</v>
      </c>
      <c r="H20" s="6"/>
    </row>
    <row r="21" spans="2:8" x14ac:dyDescent="0.25">
      <c r="B21" s="26">
        <v>45049</v>
      </c>
      <c r="C21" s="19">
        <v>2336751</v>
      </c>
      <c r="D21" s="5" t="s">
        <v>69</v>
      </c>
      <c r="E21" s="1"/>
      <c r="F21" s="11">
        <v>9384</v>
      </c>
      <c r="G21" s="27">
        <f t="shared" si="1"/>
        <v>17290855.73</v>
      </c>
      <c r="H21" s="6"/>
    </row>
    <row r="22" spans="2:8" x14ac:dyDescent="0.25">
      <c r="B22" s="26">
        <v>45049</v>
      </c>
      <c r="C22" s="19">
        <v>2485029</v>
      </c>
      <c r="D22" s="5" t="s">
        <v>63</v>
      </c>
      <c r="E22" s="11"/>
      <c r="F22" s="2">
        <v>9384</v>
      </c>
      <c r="G22" s="27">
        <f t="shared" si="1"/>
        <v>17300239.73</v>
      </c>
      <c r="H22" s="6"/>
    </row>
    <row r="23" spans="2:8" x14ac:dyDescent="0.25">
      <c r="B23" s="26">
        <v>45049</v>
      </c>
      <c r="C23" s="19">
        <v>2485095</v>
      </c>
      <c r="D23" s="5" t="s">
        <v>68</v>
      </c>
      <c r="E23" s="11"/>
      <c r="F23" s="2">
        <v>28776.07</v>
      </c>
      <c r="G23" s="27">
        <f t="shared" si="1"/>
        <v>17329015.800000001</v>
      </c>
      <c r="H23" s="6"/>
    </row>
    <row r="24" spans="2:8" x14ac:dyDescent="0.25">
      <c r="B24" s="26">
        <v>45049</v>
      </c>
      <c r="C24" s="19">
        <v>2485118</v>
      </c>
      <c r="D24" s="5" t="s">
        <v>69</v>
      </c>
      <c r="E24" s="11"/>
      <c r="F24" s="2">
        <v>9384</v>
      </c>
      <c r="G24" s="27">
        <f t="shared" si="1"/>
        <v>17338399.800000001</v>
      </c>
      <c r="H24" s="6"/>
    </row>
    <row r="25" spans="2:8" x14ac:dyDescent="0.25">
      <c r="B25" s="26">
        <v>45049</v>
      </c>
      <c r="C25" s="19">
        <v>2520253</v>
      </c>
      <c r="D25" s="5" t="s">
        <v>71</v>
      </c>
      <c r="E25" s="11"/>
      <c r="F25" s="2">
        <v>9384</v>
      </c>
      <c r="G25" s="27">
        <f t="shared" si="1"/>
        <v>17347783.800000001</v>
      </c>
      <c r="H25" s="6"/>
    </row>
    <row r="26" spans="2:8" x14ac:dyDescent="0.25">
      <c r="B26" s="26">
        <v>45049</v>
      </c>
      <c r="C26" s="19">
        <v>2520320</v>
      </c>
      <c r="D26" s="5" t="s">
        <v>68</v>
      </c>
      <c r="E26" s="11"/>
      <c r="F26" s="2">
        <v>28776.07</v>
      </c>
      <c r="G26" s="27">
        <f t="shared" si="1"/>
        <v>17376559.870000001</v>
      </c>
      <c r="H26" s="6"/>
    </row>
    <row r="27" spans="2:8" x14ac:dyDescent="0.25">
      <c r="B27" s="26">
        <v>45049</v>
      </c>
      <c r="C27" s="19">
        <v>2520343</v>
      </c>
      <c r="D27" s="5" t="s">
        <v>69</v>
      </c>
      <c r="E27" s="11"/>
      <c r="F27" s="2">
        <v>9384</v>
      </c>
      <c r="G27" s="27">
        <f t="shared" si="1"/>
        <v>17385943.870000001</v>
      </c>
      <c r="H27" s="6"/>
    </row>
    <row r="28" spans="2:8" x14ac:dyDescent="0.25">
      <c r="B28" s="26">
        <v>45050</v>
      </c>
      <c r="C28" s="19" t="s">
        <v>76</v>
      </c>
      <c r="D28" s="5" t="s">
        <v>208</v>
      </c>
      <c r="E28" s="11">
        <v>8385.4500000000007</v>
      </c>
      <c r="F28" s="2"/>
      <c r="G28" s="27">
        <f t="shared" si="1"/>
        <v>17377558.420000002</v>
      </c>
      <c r="H28" s="6"/>
    </row>
    <row r="29" spans="2:8" x14ac:dyDescent="0.25">
      <c r="B29" s="26">
        <v>45050</v>
      </c>
      <c r="C29" s="19" t="s">
        <v>77</v>
      </c>
      <c r="D29" s="5" t="s">
        <v>208</v>
      </c>
      <c r="E29" s="1">
        <v>586.54</v>
      </c>
      <c r="F29" s="11"/>
      <c r="G29" s="27">
        <f t="shared" si="1"/>
        <v>17376971.880000003</v>
      </c>
      <c r="H29" s="6"/>
    </row>
    <row r="30" spans="2:8" x14ac:dyDescent="0.25">
      <c r="B30" s="26">
        <v>45050</v>
      </c>
      <c r="C30" s="19" t="s">
        <v>78</v>
      </c>
      <c r="D30" s="5" t="s">
        <v>182</v>
      </c>
      <c r="E30" s="11">
        <v>77560</v>
      </c>
      <c r="F30" s="2"/>
      <c r="G30" s="27">
        <f t="shared" si="1"/>
        <v>17299411.880000003</v>
      </c>
      <c r="H30" s="6"/>
    </row>
    <row r="31" spans="2:8" x14ac:dyDescent="0.25">
      <c r="B31" s="26">
        <v>45050</v>
      </c>
      <c r="C31" s="19" t="s">
        <v>79</v>
      </c>
      <c r="D31" s="5" t="s">
        <v>198</v>
      </c>
      <c r="E31" s="11">
        <v>3392</v>
      </c>
      <c r="F31" s="2"/>
      <c r="G31" s="27">
        <f t="shared" si="1"/>
        <v>17296019.880000003</v>
      </c>
      <c r="H31" s="6"/>
    </row>
    <row r="32" spans="2:8" x14ac:dyDescent="0.25">
      <c r="B32" s="26">
        <v>45050</v>
      </c>
      <c r="C32" s="19" t="s">
        <v>80</v>
      </c>
      <c r="D32" s="5" t="s">
        <v>198</v>
      </c>
      <c r="E32" s="11">
        <v>562</v>
      </c>
      <c r="F32" s="2"/>
      <c r="G32" s="27">
        <f t="shared" si="1"/>
        <v>17295457.880000003</v>
      </c>
      <c r="H32" s="6"/>
    </row>
    <row r="33" spans="2:9" x14ac:dyDescent="0.25">
      <c r="B33" s="26">
        <v>45051</v>
      </c>
      <c r="C33" s="19" t="s">
        <v>86</v>
      </c>
      <c r="D33" s="5" t="s">
        <v>198</v>
      </c>
      <c r="E33" s="11">
        <v>1908</v>
      </c>
      <c r="F33" s="2"/>
      <c r="G33" s="27">
        <f t="shared" si="1"/>
        <v>17293549.880000003</v>
      </c>
      <c r="H33" s="6"/>
    </row>
    <row r="34" spans="2:9" x14ac:dyDescent="0.25">
      <c r="B34" s="26">
        <v>45051</v>
      </c>
      <c r="C34" s="19" t="s">
        <v>87</v>
      </c>
      <c r="D34" s="29" t="s">
        <v>88</v>
      </c>
      <c r="E34" s="11"/>
      <c r="F34" s="2">
        <v>27434240.48</v>
      </c>
      <c r="G34" s="27">
        <f t="shared" si="1"/>
        <v>44727790.359999999</v>
      </c>
      <c r="H34" s="6"/>
    </row>
    <row r="35" spans="2:9" x14ac:dyDescent="0.25">
      <c r="B35" s="26">
        <v>45051</v>
      </c>
      <c r="C35" s="19" t="s">
        <v>89</v>
      </c>
      <c r="D35" s="5" t="s">
        <v>90</v>
      </c>
      <c r="E35" s="11"/>
      <c r="F35" s="2">
        <v>3300000</v>
      </c>
      <c r="G35" s="27">
        <f t="shared" si="1"/>
        <v>48027790.359999999</v>
      </c>
      <c r="H35" s="6"/>
    </row>
    <row r="36" spans="2:9" x14ac:dyDescent="0.25">
      <c r="B36" s="26">
        <v>45051</v>
      </c>
      <c r="C36" s="19" t="s">
        <v>91</v>
      </c>
      <c r="D36" s="5" t="s">
        <v>92</v>
      </c>
      <c r="E36" s="11"/>
      <c r="F36" s="2">
        <v>4807073.51</v>
      </c>
      <c r="G36" s="27">
        <f t="shared" si="1"/>
        <v>52834863.869999997</v>
      </c>
      <c r="H36" s="6"/>
    </row>
    <row r="37" spans="2:9" x14ac:dyDescent="0.25">
      <c r="B37" s="26">
        <v>45051</v>
      </c>
      <c r="C37" s="19"/>
      <c r="D37" s="5" t="s">
        <v>93</v>
      </c>
      <c r="E37" s="11"/>
      <c r="F37" s="2">
        <v>9425000</v>
      </c>
      <c r="G37" s="27">
        <f t="shared" si="1"/>
        <v>62259863.869999997</v>
      </c>
      <c r="H37" s="6"/>
    </row>
    <row r="38" spans="2:9" x14ac:dyDescent="0.25">
      <c r="B38" s="26">
        <v>45055</v>
      </c>
      <c r="C38" s="19">
        <v>896</v>
      </c>
      <c r="D38" s="5" t="s">
        <v>181</v>
      </c>
      <c r="E38" s="2">
        <v>100031.2</v>
      </c>
      <c r="F38" s="2"/>
      <c r="G38" s="27">
        <f t="shared" si="1"/>
        <v>62159832.669999994</v>
      </c>
      <c r="H38" s="6"/>
    </row>
    <row r="39" spans="2:9" x14ac:dyDescent="0.25">
      <c r="B39" s="26">
        <v>45056</v>
      </c>
      <c r="C39" s="19" t="s">
        <v>101</v>
      </c>
      <c r="D39" s="22" t="s">
        <v>182</v>
      </c>
      <c r="E39" s="11">
        <v>2600000</v>
      </c>
      <c r="F39" s="2"/>
      <c r="G39" s="27">
        <f t="shared" si="1"/>
        <v>59559832.669999994</v>
      </c>
      <c r="H39" s="6"/>
    </row>
    <row r="40" spans="2:9" x14ac:dyDescent="0.25">
      <c r="B40" s="26">
        <v>45056</v>
      </c>
      <c r="C40" s="19" t="s">
        <v>102</v>
      </c>
      <c r="D40" s="22" t="s">
        <v>183</v>
      </c>
      <c r="E40" s="11">
        <v>15954.13</v>
      </c>
      <c r="F40" s="2"/>
      <c r="G40" s="27">
        <f t="shared" si="1"/>
        <v>59543878.539999992</v>
      </c>
      <c r="H40" s="6"/>
    </row>
    <row r="41" spans="2:9" x14ac:dyDescent="0.25">
      <c r="B41" s="26">
        <v>45056</v>
      </c>
      <c r="C41" s="19" t="s">
        <v>106</v>
      </c>
      <c r="D41" s="22" t="s">
        <v>184</v>
      </c>
      <c r="E41" s="11">
        <v>30486.12</v>
      </c>
      <c r="F41" s="2"/>
      <c r="G41" s="27">
        <f>G40-E41+F41</f>
        <v>59513392.419999994</v>
      </c>
      <c r="H41" s="6"/>
    </row>
    <row r="42" spans="2:9" x14ac:dyDescent="0.25">
      <c r="B42" s="26">
        <v>45056</v>
      </c>
      <c r="C42" s="19" t="s">
        <v>103</v>
      </c>
      <c r="D42" s="22" t="s">
        <v>185</v>
      </c>
      <c r="E42" s="11">
        <v>30607.02</v>
      </c>
      <c r="F42" s="2"/>
      <c r="G42" s="27">
        <f>G41-E42+F42</f>
        <v>59482785.399999991</v>
      </c>
      <c r="H42" s="6"/>
    </row>
    <row r="43" spans="2:9" x14ac:dyDescent="0.25">
      <c r="B43" s="26">
        <v>45056</v>
      </c>
      <c r="C43" s="19" t="s">
        <v>104</v>
      </c>
      <c r="D43" s="22" t="s">
        <v>186</v>
      </c>
      <c r="E43" s="11">
        <v>654080</v>
      </c>
      <c r="F43" s="1"/>
      <c r="G43" s="27">
        <f t="shared" si="1"/>
        <v>58828705.399999991</v>
      </c>
      <c r="H43" s="6"/>
    </row>
    <row r="44" spans="2:9" x14ac:dyDescent="0.25">
      <c r="B44" s="26">
        <v>45056</v>
      </c>
      <c r="C44" s="19" t="s">
        <v>105</v>
      </c>
      <c r="D44" s="29" t="s">
        <v>187</v>
      </c>
      <c r="E44" s="11">
        <v>120239.97</v>
      </c>
      <c r="F44" s="1"/>
      <c r="G44" s="27">
        <f>G43-E44+F44</f>
        <v>58708465.429999992</v>
      </c>
      <c r="H44" s="6"/>
    </row>
    <row r="45" spans="2:9" x14ac:dyDescent="0.25">
      <c r="B45" s="26">
        <v>45057</v>
      </c>
      <c r="C45" s="19" t="s">
        <v>109</v>
      </c>
      <c r="D45" s="22" t="s">
        <v>188</v>
      </c>
      <c r="E45" s="67">
        <v>17980640.440000001</v>
      </c>
      <c r="F45" s="1"/>
      <c r="G45" s="27">
        <f>G44-E45+F45</f>
        <v>40727824.989999995</v>
      </c>
      <c r="H45" s="6"/>
    </row>
    <row r="46" spans="2:9" x14ac:dyDescent="0.25">
      <c r="B46" s="26">
        <v>45057</v>
      </c>
      <c r="C46" s="19" t="s">
        <v>110</v>
      </c>
      <c r="D46" s="22" t="s">
        <v>189</v>
      </c>
      <c r="E46" s="11">
        <v>46964</v>
      </c>
      <c r="F46" s="1"/>
      <c r="G46" s="27">
        <f>G45-E46+F46</f>
        <v>40680860.989999995</v>
      </c>
      <c r="H46" s="6"/>
    </row>
    <row r="47" spans="2:9" x14ac:dyDescent="0.25">
      <c r="B47" s="26">
        <v>45058</v>
      </c>
      <c r="C47" s="19" t="s">
        <v>113</v>
      </c>
      <c r="D47" s="22" t="s">
        <v>188</v>
      </c>
      <c r="E47" s="11">
        <v>1065056.3799999999</v>
      </c>
      <c r="F47" s="1"/>
      <c r="G47" s="27">
        <f t="shared" si="1"/>
        <v>39615804.609999992</v>
      </c>
      <c r="H47" s="6"/>
      <c r="I47">
        <v>26000000</v>
      </c>
    </row>
    <row r="48" spans="2:9" x14ac:dyDescent="0.25">
      <c r="B48" s="26">
        <v>45058</v>
      </c>
      <c r="C48" s="19" t="s">
        <v>114</v>
      </c>
      <c r="D48" s="5" t="s">
        <v>183</v>
      </c>
      <c r="E48" s="11">
        <v>3763.5</v>
      </c>
      <c r="F48" s="1"/>
      <c r="G48" s="27">
        <f t="shared" ref="G48:G72" si="2">G47+F48-E48</f>
        <v>39612041.109999992</v>
      </c>
      <c r="H48" s="6"/>
      <c r="I48" s="18"/>
    </row>
    <row r="49" spans="2:9" x14ac:dyDescent="0.25">
      <c r="B49" s="26">
        <v>45058</v>
      </c>
      <c r="C49" s="19" t="s">
        <v>115</v>
      </c>
      <c r="D49" s="5" t="s">
        <v>190</v>
      </c>
      <c r="E49" s="11">
        <v>531165.44999999995</v>
      </c>
      <c r="F49" s="1"/>
      <c r="G49" s="27">
        <f t="shared" si="2"/>
        <v>39080875.659999989</v>
      </c>
      <c r="H49" s="6"/>
    </row>
    <row r="50" spans="2:9" x14ac:dyDescent="0.25">
      <c r="B50" s="30">
        <v>45063</v>
      </c>
      <c r="C50" s="19" t="s">
        <v>119</v>
      </c>
      <c r="D50" s="22" t="s">
        <v>182</v>
      </c>
      <c r="E50" s="11">
        <v>1400000</v>
      </c>
      <c r="F50" s="11"/>
      <c r="G50" s="27">
        <f t="shared" si="2"/>
        <v>37680875.659999989</v>
      </c>
      <c r="H50" s="6"/>
    </row>
    <row r="51" spans="2:9" x14ac:dyDescent="0.25">
      <c r="B51" s="30">
        <v>45065</v>
      </c>
      <c r="C51" s="19" t="s">
        <v>127</v>
      </c>
      <c r="D51" s="5" t="s">
        <v>183</v>
      </c>
      <c r="E51" s="11">
        <v>629082.02</v>
      </c>
      <c r="F51" s="1"/>
      <c r="G51" s="27">
        <f t="shared" si="2"/>
        <v>37051793.639999986</v>
      </c>
      <c r="H51" s="6"/>
      <c r="I51" s="31"/>
    </row>
    <row r="52" spans="2:9" x14ac:dyDescent="0.25">
      <c r="B52" s="30">
        <v>45065</v>
      </c>
      <c r="C52" s="19" t="s">
        <v>128</v>
      </c>
      <c r="D52" s="5" t="s">
        <v>191</v>
      </c>
      <c r="E52" s="11">
        <v>88500</v>
      </c>
      <c r="F52" s="1"/>
      <c r="G52" s="27">
        <f t="shared" si="2"/>
        <v>36963293.639999986</v>
      </c>
      <c r="H52" s="6"/>
      <c r="I52" s="31"/>
    </row>
    <row r="53" spans="2:9" ht="15.75" thickBot="1" x14ac:dyDescent="0.3">
      <c r="B53" s="47">
        <v>45065</v>
      </c>
      <c r="C53" s="48" t="s">
        <v>129</v>
      </c>
      <c r="D53" s="42" t="s">
        <v>31</v>
      </c>
      <c r="E53" s="43">
        <v>1563557.66</v>
      </c>
      <c r="F53" s="44"/>
      <c r="G53" s="45">
        <f t="shared" si="2"/>
        <v>35399735.979999989</v>
      </c>
      <c r="H53" s="6"/>
      <c r="I53" s="31"/>
    </row>
    <row r="54" spans="2:9" ht="15.75" thickBot="1" x14ac:dyDescent="0.3">
      <c r="B54" s="49"/>
      <c r="C54" s="50"/>
      <c r="D54" s="51"/>
      <c r="E54" s="20"/>
      <c r="F54" s="33"/>
      <c r="G54" s="52" t="s">
        <v>26</v>
      </c>
      <c r="H54" s="6"/>
      <c r="I54" s="31"/>
    </row>
    <row r="55" spans="2:9" x14ac:dyDescent="0.25">
      <c r="B55" s="39">
        <v>45065</v>
      </c>
      <c r="C55" s="23" t="s">
        <v>130</v>
      </c>
      <c r="D55" s="75" t="s">
        <v>192</v>
      </c>
      <c r="E55" s="24">
        <v>2020297.17</v>
      </c>
      <c r="F55" s="17"/>
      <c r="G55" s="25">
        <f>G53+F55-E55</f>
        <v>33379438.809999987</v>
      </c>
      <c r="H55" s="6"/>
      <c r="I55" s="32"/>
    </row>
    <row r="56" spans="2:9" x14ac:dyDescent="0.25">
      <c r="B56" s="30">
        <v>45065</v>
      </c>
      <c r="C56" s="19" t="s">
        <v>131</v>
      </c>
      <c r="D56" s="5" t="s">
        <v>193</v>
      </c>
      <c r="E56" s="11">
        <v>1222000</v>
      </c>
      <c r="F56" s="1"/>
      <c r="G56" s="27">
        <f t="shared" si="2"/>
        <v>32157438.809999987</v>
      </c>
      <c r="H56" s="6"/>
    </row>
    <row r="57" spans="2:9" x14ac:dyDescent="0.25">
      <c r="B57" s="30">
        <v>45065</v>
      </c>
      <c r="C57" s="19" t="s">
        <v>132</v>
      </c>
      <c r="D57" s="5" t="s">
        <v>194</v>
      </c>
      <c r="E57" s="11">
        <v>2606173.0299999998</v>
      </c>
      <c r="F57" s="1"/>
      <c r="G57" s="27">
        <f t="shared" si="2"/>
        <v>29551265.779999986</v>
      </c>
      <c r="H57" s="6"/>
    </row>
    <row r="58" spans="2:9" x14ac:dyDescent="0.25">
      <c r="B58" s="30">
        <v>45065</v>
      </c>
      <c r="C58" s="19" t="s">
        <v>133</v>
      </c>
      <c r="D58" s="5" t="s">
        <v>195</v>
      </c>
      <c r="E58" s="11">
        <v>23756386.800000001</v>
      </c>
      <c r="F58" s="1"/>
      <c r="G58" s="27">
        <f t="shared" si="2"/>
        <v>5794878.9799999855</v>
      </c>
      <c r="H58" s="6"/>
    </row>
    <row r="59" spans="2:9" x14ac:dyDescent="0.25">
      <c r="B59" s="30">
        <v>45065</v>
      </c>
      <c r="C59" s="19" t="s">
        <v>134</v>
      </c>
      <c r="D59" s="5" t="s">
        <v>196</v>
      </c>
      <c r="E59" s="11">
        <v>4038742.74</v>
      </c>
      <c r="F59" s="1"/>
      <c r="G59" s="27">
        <f t="shared" si="2"/>
        <v>1756136.2399999853</v>
      </c>
      <c r="H59" s="6"/>
    </row>
    <row r="60" spans="2:9" x14ac:dyDescent="0.25">
      <c r="B60" s="30">
        <v>45065</v>
      </c>
      <c r="C60" s="19" t="s">
        <v>136</v>
      </c>
      <c r="D60" s="5" t="s">
        <v>197</v>
      </c>
      <c r="E60" s="11">
        <v>1427</v>
      </c>
      <c r="F60" s="1"/>
      <c r="G60" s="27">
        <f t="shared" si="2"/>
        <v>1754709.2399999853</v>
      </c>
      <c r="H60" s="6"/>
    </row>
    <row r="61" spans="2:9" x14ac:dyDescent="0.25">
      <c r="B61" s="30">
        <v>45065</v>
      </c>
      <c r="C61" s="19" t="s">
        <v>135</v>
      </c>
      <c r="D61" s="5" t="s">
        <v>197</v>
      </c>
      <c r="E61" s="11">
        <v>7375</v>
      </c>
      <c r="F61" s="1"/>
      <c r="G61" s="27">
        <f t="shared" si="2"/>
        <v>1747334.2399999853</v>
      </c>
      <c r="H61" s="6"/>
    </row>
    <row r="62" spans="2:9" x14ac:dyDescent="0.25">
      <c r="B62" s="30">
        <v>45069</v>
      </c>
      <c r="C62" s="19" t="s">
        <v>141</v>
      </c>
      <c r="D62" s="5" t="s">
        <v>198</v>
      </c>
      <c r="E62" s="11">
        <v>562</v>
      </c>
      <c r="F62" s="1"/>
      <c r="G62" s="27">
        <f t="shared" si="2"/>
        <v>1746772.2399999853</v>
      </c>
      <c r="H62" s="6"/>
    </row>
    <row r="63" spans="2:9" x14ac:dyDescent="0.25">
      <c r="B63" s="30">
        <v>45069</v>
      </c>
      <c r="C63" s="19" t="s">
        <v>142</v>
      </c>
      <c r="D63" s="5" t="s">
        <v>198</v>
      </c>
      <c r="E63" s="11">
        <v>1908</v>
      </c>
      <c r="F63" s="1"/>
      <c r="G63" s="27">
        <f t="shared" si="2"/>
        <v>1744864.2399999853</v>
      </c>
      <c r="H63" s="6"/>
    </row>
    <row r="64" spans="2:9" x14ac:dyDescent="0.25">
      <c r="B64" s="30">
        <v>45069</v>
      </c>
      <c r="C64" s="19" t="s">
        <v>143</v>
      </c>
      <c r="D64" s="5" t="s">
        <v>199</v>
      </c>
      <c r="E64" s="11">
        <v>16491.34</v>
      </c>
      <c r="F64" s="1"/>
      <c r="G64" s="27">
        <f t="shared" si="2"/>
        <v>1728372.8999999852</v>
      </c>
      <c r="H64" s="6"/>
    </row>
    <row r="65" spans="2:9" x14ac:dyDescent="0.25">
      <c r="B65" s="30" t="s">
        <v>144</v>
      </c>
      <c r="C65" s="19" t="s">
        <v>145</v>
      </c>
      <c r="D65" s="5" t="s">
        <v>57</v>
      </c>
      <c r="E65" s="11">
        <v>33060.711000000003</v>
      </c>
      <c r="F65" s="1"/>
      <c r="G65" s="27">
        <f t="shared" si="2"/>
        <v>1695312.1889999853</v>
      </c>
      <c r="H65" s="6"/>
    </row>
    <row r="66" spans="2:9" x14ac:dyDescent="0.25">
      <c r="B66" s="30">
        <v>45070</v>
      </c>
      <c r="C66" s="19" t="s">
        <v>147</v>
      </c>
      <c r="D66" s="5" t="s">
        <v>200</v>
      </c>
      <c r="E66" s="11">
        <v>3050</v>
      </c>
      <c r="F66" s="1"/>
      <c r="G66" s="27">
        <f t="shared" si="2"/>
        <v>1692262.1889999853</v>
      </c>
      <c r="H66" s="6"/>
    </row>
    <row r="67" spans="2:9" x14ac:dyDescent="0.25">
      <c r="B67" s="30">
        <v>45071</v>
      </c>
      <c r="C67" s="19" t="s">
        <v>98</v>
      </c>
      <c r="D67" s="5" t="s">
        <v>149</v>
      </c>
      <c r="E67" s="11"/>
      <c r="F67" s="11">
        <v>19045696.82</v>
      </c>
      <c r="G67" s="27">
        <f t="shared" si="2"/>
        <v>20737959.008999985</v>
      </c>
      <c r="H67" s="6"/>
    </row>
    <row r="68" spans="2:9" x14ac:dyDescent="0.25">
      <c r="B68" s="30">
        <v>45072</v>
      </c>
      <c r="C68" s="19" t="s">
        <v>154</v>
      </c>
      <c r="D68" s="5" t="s">
        <v>201</v>
      </c>
      <c r="E68" s="11">
        <v>1885502.84</v>
      </c>
      <c r="F68" s="1"/>
      <c r="G68" s="27">
        <f t="shared" si="2"/>
        <v>18852456.168999985</v>
      </c>
      <c r="H68" s="6"/>
    </row>
    <row r="69" spans="2:9" x14ac:dyDescent="0.25">
      <c r="B69" s="35">
        <v>45072</v>
      </c>
      <c r="C69" s="19" t="s">
        <v>155</v>
      </c>
      <c r="D69" s="22" t="s">
        <v>202</v>
      </c>
      <c r="E69" s="2">
        <v>111628</v>
      </c>
      <c r="F69" s="1"/>
      <c r="G69" s="27">
        <f t="shared" si="2"/>
        <v>18740828.168999985</v>
      </c>
      <c r="H69" s="33"/>
      <c r="I69" s="33"/>
    </row>
    <row r="70" spans="2:9" x14ac:dyDescent="0.25">
      <c r="B70" s="35">
        <v>45072</v>
      </c>
      <c r="C70" s="19" t="s">
        <v>156</v>
      </c>
      <c r="D70" s="5" t="s">
        <v>203</v>
      </c>
      <c r="E70" s="2">
        <v>70387</v>
      </c>
      <c r="F70" s="1"/>
      <c r="G70" s="27">
        <f t="shared" si="2"/>
        <v>18670441.168999985</v>
      </c>
      <c r="H70" s="33"/>
      <c r="I70" s="33"/>
    </row>
    <row r="71" spans="2:9" x14ac:dyDescent="0.25">
      <c r="B71" s="35">
        <v>45072</v>
      </c>
      <c r="C71" s="19" t="s">
        <v>157</v>
      </c>
      <c r="D71" s="5" t="s">
        <v>204</v>
      </c>
      <c r="E71" s="11">
        <v>4100</v>
      </c>
      <c r="F71" s="1"/>
      <c r="G71" s="27">
        <f t="shared" si="2"/>
        <v>18666341.168999985</v>
      </c>
      <c r="H71" s="33"/>
      <c r="I71" s="33"/>
    </row>
    <row r="72" spans="2:9" x14ac:dyDescent="0.25">
      <c r="B72" s="35">
        <v>45072</v>
      </c>
      <c r="C72" s="19" t="s">
        <v>158</v>
      </c>
      <c r="D72" s="5" t="s">
        <v>205</v>
      </c>
      <c r="E72" s="11">
        <v>1805340.13</v>
      </c>
      <c r="F72" s="1"/>
      <c r="G72" s="27">
        <f t="shared" si="2"/>
        <v>16861001.038999986</v>
      </c>
      <c r="H72" s="33"/>
      <c r="I72" s="33"/>
    </row>
    <row r="73" spans="2:9" x14ac:dyDescent="0.25">
      <c r="B73" s="35">
        <v>45072</v>
      </c>
      <c r="C73" s="19" t="s">
        <v>159</v>
      </c>
      <c r="D73" s="5" t="s">
        <v>206</v>
      </c>
      <c r="E73" s="11">
        <v>499203.74</v>
      </c>
      <c r="F73" s="1"/>
      <c r="G73" s="27">
        <f t="shared" ref="G73:G82" si="3">G72+F73-E73</f>
        <v>16361797.298999986</v>
      </c>
      <c r="H73" s="33"/>
      <c r="I73" s="33"/>
    </row>
    <row r="74" spans="2:9" x14ac:dyDescent="0.25">
      <c r="B74" s="35">
        <v>45072</v>
      </c>
      <c r="C74" s="19" t="s">
        <v>160</v>
      </c>
      <c r="D74" s="5" t="s">
        <v>207</v>
      </c>
      <c r="E74" s="11">
        <v>367768.43</v>
      </c>
      <c r="F74" s="1"/>
      <c r="G74" s="27">
        <f t="shared" si="3"/>
        <v>15994028.868999986</v>
      </c>
      <c r="H74" s="33"/>
      <c r="I74" s="33"/>
    </row>
    <row r="75" spans="2:9" x14ac:dyDescent="0.25">
      <c r="B75" s="35">
        <v>45072</v>
      </c>
      <c r="C75" s="19" t="s">
        <v>161</v>
      </c>
      <c r="D75" s="5" t="s">
        <v>190</v>
      </c>
      <c r="E75" s="11">
        <v>2108.1999999999998</v>
      </c>
      <c r="F75" s="1"/>
      <c r="G75" s="27">
        <f t="shared" si="3"/>
        <v>15991920.668999987</v>
      </c>
      <c r="H75" s="33"/>
      <c r="I75" s="33"/>
    </row>
    <row r="76" spans="2:9" x14ac:dyDescent="0.25">
      <c r="B76" s="35">
        <v>45072</v>
      </c>
      <c r="C76" s="19" t="s">
        <v>162</v>
      </c>
      <c r="D76" s="5" t="s">
        <v>208</v>
      </c>
      <c r="E76" s="11">
        <v>8641.89</v>
      </c>
      <c r="F76" s="1"/>
      <c r="G76" s="27">
        <f t="shared" si="3"/>
        <v>15983278.778999986</v>
      </c>
      <c r="H76" s="33"/>
      <c r="I76" s="33"/>
    </row>
    <row r="77" spans="2:9" x14ac:dyDescent="0.25">
      <c r="B77" s="35">
        <v>45072</v>
      </c>
      <c r="C77" s="19" t="s">
        <v>163</v>
      </c>
      <c r="D77" s="5" t="s">
        <v>208</v>
      </c>
      <c r="E77" s="11">
        <v>605.67999999999995</v>
      </c>
      <c r="F77" s="1"/>
      <c r="G77" s="27">
        <f t="shared" si="3"/>
        <v>15982673.098999986</v>
      </c>
      <c r="H77" s="33"/>
      <c r="I77" s="33"/>
    </row>
    <row r="78" spans="2:9" x14ac:dyDescent="0.25">
      <c r="B78" s="35">
        <v>45075</v>
      </c>
      <c r="C78" s="19" t="s">
        <v>167</v>
      </c>
      <c r="D78" s="5" t="s">
        <v>209</v>
      </c>
      <c r="E78" s="11">
        <v>119593</v>
      </c>
      <c r="F78" s="1"/>
      <c r="G78" s="27">
        <f t="shared" si="3"/>
        <v>15863080.098999986</v>
      </c>
      <c r="H78" s="33"/>
      <c r="I78" s="33"/>
    </row>
    <row r="79" spans="2:9" x14ac:dyDescent="0.25">
      <c r="B79" s="35">
        <v>45075</v>
      </c>
      <c r="C79" s="19" t="s">
        <v>168</v>
      </c>
      <c r="D79" s="5" t="s">
        <v>210</v>
      </c>
      <c r="E79" s="11">
        <v>119534</v>
      </c>
      <c r="F79" s="1"/>
      <c r="G79" s="27">
        <f t="shared" si="3"/>
        <v>15743546.098999986</v>
      </c>
      <c r="H79" s="33"/>
      <c r="I79" s="33"/>
    </row>
    <row r="80" spans="2:9" x14ac:dyDescent="0.25">
      <c r="B80" s="35">
        <v>45075</v>
      </c>
      <c r="C80" s="19" t="s">
        <v>169</v>
      </c>
      <c r="D80" s="5" t="s">
        <v>211</v>
      </c>
      <c r="E80" s="11">
        <v>119475</v>
      </c>
      <c r="F80" s="1"/>
      <c r="G80" s="27">
        <f t="shared" si="3"/>
        <v>15624071.098999986</v>
      </c>
      <c r="H80" s="33"/>
      <c r="I80" s="33"/>
    </row>
    <row r="81" spans="2:9" x14ac:dyDescent="0.25">
      <c r="B81" s="35">
        <v>45075</v>
      </c>
      <c r="C81" s="19" t="s">
        <v>170</v>
      </c>
      <c r="D81" s="5" t="s">
        <v>212</v>
      </c>
      <c r="E81" s="11">
        <v>2256298.25</v>
      </c>
      <c r="F81" s="1"/>
      <c r="G81" s="27">
        <f t="shared" si="3"/>
        <v>13367772.848999986</v>
      </c>
      <c r="H81" s="33"/>
      <c r="I81" s="33"/>
    </row>
    <row r="82" spans="2:9" ht="15.75" thickBot="1" x14ac:dyDescent="0.3">
      <c r="B82" s="40">
        <v>45076</v>
      </c>
      <c r="C82" s="48" t="s">
        <v>173</v>
      </c>
      <c r="D82" s="42" t="s">
        <v>213</v>
      </c>
      <c r="E82" s="43">
        <v>1277185.1100000001</v>
      </c>
      <c r="F82" s="44"/>
      <c r="G82" s="45">
        <f t="shared" si="3"/>
        <v>12090587.738999987</v>
      </c>
      <c r="H82" s="33"/>
      <c r="I82" s="33"/>
    </row>
    <row r="83" spans="2:9" ht="15.75" thickBot="1" x14ac:dyDescent="0.3">
      <c r="B83" s="88" t="s">
        <v>214</v>
      </c>
      <c r="C83" s="89"/>
      <c r="D83" s="89"/>
      <c r="E83" s="89"/>
      <c r="F83" s="89"/>
      <c r="G83" s="74">
        <f>G82</f>
        <v>12090587.738999987</v>
      </c>
      <c r="H83" s="33"/>
      <c r="I83" s="33"/>
    </row>
    <row r="84" spans="2:9" x14ac:dyDescent="0.25">
      <c r="B84" s="33"/>
      <c r="C84" s="33"/>
      <c r="D84" s="33"/>
      <c r="E84" s="33"/>
      <c r="F84" s="33"/>
      <c r="G84" s="33"/>
      <c r="H84" s="33"/>
      <c r="I84" s="33"/>
    </row>
    <row r="85" spans="2:9" x14ac:dyDescent="0.25">
      <c r="B85" s="33"/>
      <c r="C85" s="33"/>
      <c r="D85" s="33"/>
      <c r="E85" s="33"/>
      <c r="F85" s="33"/>
      <c r="G85" s="33"/>
      <c r="H85" s="33"/>
      <c r="I85" s="33"/>
    </row>
    <row r="86" spans="2:9" x14ac:dyDescent="0.25">
      <c r="B86" s="33"/>
      <c r="C86" s="33"/>
      <c r="D86" s="33"/>
      <c r="E86" s="33"/>
      <c r="F86" s="33"/>
      <c r="G86" s="33"/>
      <c r="H86" s="33"/>
      <c r="I86" s="33"/>
    </row>
    <row r="87" spans="2:9" ht="15.75" thickBot="1" x14ac:dyDescent="0.3">
      <c r="B87" s="80"/>
      <c r="C87" s="80"/>
      <c r="F87" s="80"/>
      <c r="G87" s="80"/>
      <c r="I87" s="33"/>
    </row>
    <row r="88" spans="2:9" x14ac:dyDescent="0.25">
      <c r="B88" s="82" t="s">
        <v>179</v>
      </c>
      <c r="C88" s="82"/>
      <c r="D88" s="82"/>
      <c r="F88" s="85" t="s">
        <v>19</v>
      </c>
      <c r="G88" s="85"/>
      <c r="I88" s="33"/>
    </row>
    <row r="89" spans="2:9" x14ac:dyDescent="0.25">
      <c r="B89" s="84" t="s">
        <v>178</v>
      </c>
      <c r="C89" s="84"/>
      <c r="F89" s="79" t="s">
        <v>20</v>
      </c>
      <c r="G89" s="79"/>
      <c r="H89" s="33"/>
      <c r="I89" s="33"/>
    </row>
    <row r="90" spans="2:9" x14ac:dyDescent="0.25">
      <c r="H90" s="33"/>
      <c r="I90" s="33"/>
    </row>
    <row r="91" spans="2:9" x14ac:dyDescent="0.25">
      <c r="H91" s="33"/>
      <c r="I91" s="33"/>
    </row>
    <row r="92" spans="2:9" x14ac:dyDescent="0.25">
      <c r="D92" t="s">
        <v>23</v>
      </c>
      <c r="H92" s="33"/>
      <c r="I92" s="33"/>
    </row>
    <row r="93" spans="2:9" x14ac:dyDescent="0.25">
      <c r="D93" s="78" t="s">
        <v>21</v>
      </c>
      <c r="E93" s="78"/>
      <c r="H93" s="33"/>
      <c r="I93" s="33"/>
    </row>
    <row r="94" spans="2:9" x14ac:dyDescent="0.25">
      <c r="D94" s="79" t="s">
        <v>22</v>
      </c>
      <c r="E94" s="79"/>
      <c r="H94" s="33"/>
      <c r="I94" s="33"/>
    </row>
    <row r="95" spans="2:9" x14ac:dyDescent="0.25">
      <c r="B95" s="33"/>
      <c r="C95" s="33"/>
      <c r="D95" s="33"/>
      <c r="E95" s="33"/>
      <c r="F95" s="33"/>
      <c r="G95" s="33"/>
      <c r="H95" s="33"/>
      <c r="I95" s="33"/>
    </row>
    <row r="96" spans="2:9" x14ac:dyDescent="0.25">
      <c r="B96" s="33"/>
      <c r="C96" s="33"/>
      <c r="D96" s="33"/>
      <c r="E96" s="33"/>
      <c r="F96" s="33"/>
      <c r="G96" s="33"/>
      <c r="H96" s="33"/>
      <c r="I96" s="33"/>
    </row>
    <row r="97" spans="2:9" x14ac:dyDescent="0.25">
      <c r="B97" s="33"/>
      <c r="C97" s="33"/>
      <c r="D97" s="33"/>
      <c r="E97" s="33"/>
      <c r="F97" s="33"/>
      <c r="G97" s="33"/>
      <c r="H97" s="33"/>
      <c r="I97" s="33"/>
    </row>
    <row r="98" spans="2:9" x14ac:dyDescent="0.25">
      <c r="B98" s="33"/>
      <c r="C98" s="33"/>
      <c r="D98" s="33"/>
      <c r="E98" s="33"/>
      <c r="F98" s="33"/>
      <c r="G98" s="33"/>
      <c r="H98" s="33"/>
      <c r="I98" s="33"/>
    </row>
    <row r="99" spans="2:9" x14ac:dyDescent="0.25">
      <c r="B99" s="33"/>
      <c r="C99" s="33"/>
      <c r="D99" s="33"/>
      <c r="E99" s="33"/>
      <c r="F99" s="33"/>
      <c r="G99" s="33"/>
      <c r="H99" s="33"/>
      <c r="I99" s="33"/>
    </row>
    <row r="100" spans="2:9" x14ac:dyDescent="0.25">
      <c r="B100" s="33"/>
      <c r="C100" s="33"/>
      <c r="D100" s="33"/>
      <c r="E100" s="33"/>
      <c r="F100" s="33"/>
      <c r="G100" s="33"/>
      <c r="H100" s="33"/>
      <c r="I100" s="33"/>
    </row>
    <row r="101" spans="2:9" x14ac:dyDescent="0.25">
      <c r="B101" s="33"/>
      <c r="C101" s="33"/>
      <c r="D101" s="33"/>
      <c r="E101" s="33"/>
      <c r="F101" s="33"/>
      <c r="G101" s="33"/>
      <c r="H101" s="33"/>
      <c r="I101" s="33"/>
    </row>
    <row r="102" spans="2:9" x14ac:dyDescent="0.25">
      <c r="B102" s="33"/>
      <c r="C102" s="33"/>
      <c r="D102" s="33"/>
      <c r="E102" s="33"/>
      <c r="F102" s="33"/>
      <c r="G102" s="33"/>
      <c r="H102" s="33"/>
      <c r="I102" s="33"/>
    </row>
    <row r="103" spans="2:9" x14ac:dyDescent="0.25">
      <c r="B103" s="33"/>
      <c r="C103" s="33"/>
      <c r="D103" s="33"/>
      <c r="E103" s="33"/>
      <c r="F103" s="33"/>
      <c r="G103" s="33"/>
      <c r="H103" s="33"/>
      <c r="I103" s="33"/>
    </row>
    <row r="104" spans="2:9" x14ac:dyDescent="0.25">
      <c r="B104" s="33"/>
      <c r="C104" s="33"/>
      <c r="D104" s="33"/>
      <c r="E104" s="33"/>
      <c r="F104" s="33"/>
      <c r="G104" s="33"/>
      <c r="H104" s="33"/>
      <c r="I104" s="33"/>
    </row>
    <row r="105" spans="2:9" x14ac:dyDescent="0.25">
      <c r="B105" s="33"/>
      <c r="C105" s="33"/>
      <c r="D105" s="33"/>
      <c r="E105" s="33"/>
      <c r="F105" s="33"/>
      <c r="G105" s="33"/>
      <c r="H105" s="33"/>
      <c r="I105" s="33"/>
    </row>
    <row r="106" spans="2:9" x14ac:dyDescent="0.25">
      <c r="B106" s="33"/>
      <c r="C106" s="33"/>
      <c r="D106" s="33"/>
      <c r="E106" s="33"/>
      <c r="F106" s="33"/>
      <c r="G106" s="33"/>
      <c r="H106" s="33"/>
      <c r="I106" s="33"/>
    </row>
    <row r="107" spans="2:9" x14ac:dyDescent="0.25">
      <c r="B107" s="33"/>
      <c r="C107" s="33"/>
      <c r="D107" s="33"/>
      <c r="E107" s="33"/>
      <c r="F107" s="33"/>
      <c r="G107" s="33"/>
      <c r="H107" s="33"/>
      <c r="I107" s="33"/>
    </row>
    <row r="108" spans="2:9" x14ac:dyDescent="0.25">
      <c r="B108" s="33"/>
      <c r="C108" s="33"/>
      <c r="D108" s="33"/>
      <c r="E108" s="33"/>
      <c r="F108" s="33"/>
      <c r="G108" s="33"/>
      <c r="H108" s="33"/>
      <c r="I108" s="33"/>
    </row>
    <row r="109" spans="2:9" x14ac:dyDescent="0.25">
      <c r="B109" s="33"/>
      <c r="C109" s="33"/>
      <c r="D109" s="33"/>
      <c r="E109" s="33"/>
      <c r="F109" s="33"/>
      <c r="G109" s="33"/>
      <c r="H109" s="33"/>
      <c r="I109" s="33"/>
    </row>
    <row r="110" spans="2:9" x14ac:dyDescent="0.25">
      <c r="B110" s="33"/>
      <c r="C110" s="33"/>
      <c r="D110" s="33"/>
      <c r="E110" s="33"/>
      <c r="F110" s="33"/>
      <c r="G110" s="33"/>
      <c r="H110" s="33"/>
      <c r="I110" s="33"/>
    </row>
    <row r="111" spans="2:9" x14ac:dyDescent="0.25">
      <c r="B111" s="33"/>
      <c r="C111" s="33"/>
      <c r="D111" s="33"/>
      <c r="E111" s="33"/>
      <c r="F111" s="33"/>
      <c r="G111" s="33"/>
      <c r="H111" s="33"/>
      <c r="I111" s="33"/>
    </row>
  </sheetData>
  <mergeCells count="11">
    <mergeCell ref="B83:F83"/>
    <mergeCell ref="A5:G5"/>
    <mergeCell ref="A6:G6"/>
    <mergeCell ref="F87:G87"/>
    <mergeCell ref="F88:G88"/>
    <mergeCell ref="F89:G89"/>
    <mergeCell ref="D94:E94"/>
    <mergeCell ref="D93:E93"/>
    <mergeCell ref="B87:C87"/>
    <mergeCell ref="B88:D88"/>
    <mergeCell ref="B89:C89"/>
  </mergeCells>
  <pageMargins left="0.25" right="0.25" top="0.75" bottom="0.75" header="0.3" footer="0.3"/>
  <pageSetup scale="80" orientation="portrait" r:id="rId1"/>
  <rowBreaks count="1" manualBreakCount="1">
    <brk id="53" max="16383" man="1"/>
  </rowBreaks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COLECTORA</vt:lpstr>
      <vt:lpstr>ESPECIAL</vt:lpstr>
      <vt:lpstr>FONDO 100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Guenen</dc:creator>
  <cp:lastModifiedBy>Angela Placido</cp:lastModifiedBy>
  <cp:lastPrinted>2023-06-15T16:47:55Z</cp:lastPrinted>
  <dcterms:created xsi:type="dcterms:W3CDTF">2023-03-31T14:42:22Z</dcterms:created>
  <dcterms:modified xsi:type="dcterms:W3CDTF">2023-06-16T18:13:35Z</dcterms:modified>
</cp:coreProperties>
</file>