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A:\Oficios\LIBRO BANCO 2023\LIBRO 2024\"/>
    </mc:Choice>
  </mc:AlternateContent>
  <xr:revisionPtr revIDLastSave="0" documentId="13_ncr:1_{57C474F3-5EDD-42C0-B92C-6988CF1A8901}" xr6:coauthVersionLast="36" xr6:coauthVersionMax="36" xr10:uidLastSave="{00000000-0000-0000-0000-000000000000}"/>
  <bookViews>
    <workbookView xWindow="0" yWindow="0" windowWidth="20490" windowHeight="7545" xr2:uid="{1C212639-82A5-413C-8413-08ED81218F4B}"/>
  </bookViews>
  <sheets>
    <sheet name="ESPECIAL" sheetId="2" r:id="rId1"/>
    <sheet name="COLECTORA (USD)" sheetId="8" r:id="rId2"/>
    <sheet name="colectora" sheetId="7" r:id="rId3"/>
    <sheet name="FONDO 100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8" l="1"/>
  <c r="G15" i="2" l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14" i="2" l="1"/>
  <c r="G11" i="8" l="1"/>
  <c r="G12" i="8" s="1"/>
  <c r="G13" i="8" s="1"/>
  <c r="G14" i="8" s="1"/>
  <c r="G15" i="8" s="1"/>
  <c r="G10" i="4" l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11" i="7" l="1"/>
  <c r="G12" i="7" s="1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G34" i="7" s="1"/>
  <c r="G35" i="7" s="1"/>
  <c r="G36" i="7" s="1"/>
  <c r="G37" i="7" s="1"/>
  <c r="G38" i="7" s="1"/>
  <c r="G39" i="7" s="1"/>
  <c r="G40" i="7" s="1"/>
  <c r="G41" i="7" s="1"/>
  <c r="G42" i="7" s="1"/>
  <c r="G43" i="7" s="1"/>
  <c r="G44" i="7" s="1"/>
  <c r="G45" i="7" s="1"/>
  <c r="G46" i="7" s="1"/>
  <c r="G47" i="7" s="1"/>
  <c r="G48" i="7" s="1"/>
  <c r="G49" i="7" s="1"/>
  <c r="G50" i="7" s="1"/>
  <c r="G51" i="7" s="1"/>
  <c r="G52" i="7" s="1"/>
  <c r="G53" i="7" s="1"/>
  <c r="G54" i="7" s="1"/>
  <c r="G55" i="7" s="1"/>
  <c r="G56" i="7" s="1"/>
  <c r="G57" i="7" s="1"/>
  <c r="G58" i="7" s="1"/>
  <c r="G59" i="7" s="1"/>
  <c r="G60" i="7" s="1"/>
  <c r="G61" i="7" s="1"/>
  <c r="G62" i="7" s="1"/>
  <c r="G63" i="7" s="1"/>
  <c r="G64" i="7" s="1"/>
  <c r="G65" i="7" s="1"/>
  <c r="G66" i="7" s="1"/>
  <c r="G67" i="7" s="1"/>
  <c r="G68" i="7" s="1"/>
  <c r="G69" i="7" s="1"/>
  <c r="G70" i="7" s="1"/>
  <c r="G71" i="7" s="1"/>
  <c r="G72" i="7" s="1"/>
  <c r="G73" i="7" s="1"/>
  <c r="G74" i="7" s="1"/>
  <c r="G75" i="7" s="1"/>
  <c r="G76" i="7" s="1"/>
  <c r="G77" i="7" s="1"/>
  <c r="G78" i="7" s="1"/>
  <c r="G79" i="7" s="1"/>
  <c r="G80" i="7" s="1"/>
  <c r="G81" i="7" s="1"/>
  <c r="G82" i="7" s="1"/>
  <c r="G83" i="7" s="1"/>
  <c r="G84" i="7" s="1"/>
  <c r="G85" i="7" s="1"/>
  <c r="G86" i="7" s="1"/>
  <c r="G87" i="7" s="1"/>
  <c r="G88" i="7" s="1"/>
  <c r="G89" i="7" s="1"/>
  <c r="G90" i="7" s="1"/>
  <c r="G91" i="7" s="1"/>
  <c r="G92" i="7" s="1"/>
  <c r="G93" i="7" s="1"/>
  <c r="G94" i="7" s="1"/>
  <c r="G95" i="7" s="1"/>
  <c r="G96" i="7" s="1"/>
  <c r="G97" i="7" s="1"/>
  <c r="G98" i="7" s="1"/>
  <c r="G99" i="7" s="1"/>
  <c r="G100" i="7" s="1"/>
  <c r="G101" i="7" s="1"/>
  <c r="G102" i="7" s="1"/>
  <c r="G103" i="7" s="1"/>
  <c r="G104" i="7" s="1"/>
  <c r="G105" i="7" s="1"/>
  <c r="G106" i="7" s="1"/>
  <c r="G107" i="7" s="1"/>
  <c r="G108" i="7" s="1"/>
  <c r="G109" i="7" s="1"/>
  <c r="G110" i="7" s="1"/>
  <c r="G111" i="7" s="1"/>
  <c r="G112" i="7" s="1"/>
  <c r="G113" i="7" s="1"/>
  <c r="G114" i="7" s="1"/>
  <c r="G115" i="7" s="1"/>
  <c r="G116" i="7" s="1"/>
  <c r="G117" i="7" s="1"/>
  <c r="E145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Valeria Valdez</author>
  </authors>
  <commentList>
    <comment ref="B138" authorId="0" shapeId="0" xr:uid="{8C782711-2EDD-4F77-84D7-56413C1B4C1A}">
      <text>
        <r>
          <rPr>
            <b/>
            <sz val="9"/>
            <color indexed="81"/>
            <rFont val="Tahoma"/>
            <family val="2"/>
          </rPr>
          <t>Valeria Valdez: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<sst xmlns="http://schemas.openxmlformats.org/spreadsheetml/2006/main" count="369" uniqueCount="168">
  <si>
    <t>CUENTA COLECTORA DE RECURSOS PROPIOS CTA No 010-252470-0</t>
  </si>
  <si>
    <t>Fecha</t>
  </si>
  <si>
    <t>Ck No/ Tranf</t>
  </si>
  <si>
    <t>Descripcion</t>
  </si>
  <si>
    <t xml:space="preserve">Debito </t>
  </si>
  <si>
    <t>Credito</t>
  </si>
  <si>
    <t>CUENTA ESPECIAL  CTA No 010-500117-1</t>
  </si>
  <si>
    <t>Balance</t>
  </si>
  <si>
    <t>CUENTA FONDO 100</t>
  </si>
  <si>
    <t>Pag No 1</t>
  </si>
  <si>
    <t>Lic Felipe Suero Capellan</t>
  </si>
  <si>
    <t>Contador</t>
  </si>
  <si>
    <t>Lic Domingo Castro Castro</t>
  </si>
  <si>
    <t>Director Financiero</t>
  </si>
  <si>
    <t xml:space="preserve">                                     _______________________________</t>
  </si>
  <si>
    <t>Pag No  1</t>
  </si>
  <si>
    <t>pag No 1</t>
  </si>
  <si>
    <t>Lic Valeria Valdez</t>
  </si>
  <si>
    <t>auxiliar</t>
  </si>
  <si>
    <t xml:space="preserve"> </t>
  </si>
  <si>
    <t>l</t>
  </si>
  <si>
    <t xml:space="preserve">INGRESO POR TRANFERENCIA </t>
  </si>
  <si>
    <t>DEPOSITO</t>
  </si>
  <si>
    <t>TARJETA DE CREDITO</t>
  </si>
  <si>
    <t>DEPOSITO SANTIAGO</t>
  </si>
  <si>
    <t>RETENCION 2.5% DE COBRO TC</t>
  </si>
  <si>
    <t xml:space="preserve">AGUA PLANETA AZUL C POR A </t>
  </si>
  <si>
    <t>CARGOS BANCARIOS 0.15%, CHEQUES PAGADOS</t>
  </si>
  <si>
    <t>INGRESOS Y EGRESOS MES DE JUNIO   2024</t>
  </si>
  <si>
    <t xml:space="preserve">Balance al 31/05/2024 </t>
  </si>
  <si>
    <t>BALANCE AL 30 DE JUNIO 2024 DEL FONDO 100</t>
  </si>
  <si>
    <t>INGRESOS Y EGRESOS  MES DE JUNIO 2024</t>
  </si>
  <si>
    <t>Balance al 31/05/2024</t>
  </si>
  <si>
    <t>BALANCE AL 30 DE JUNIO 2024 CUENTA ESPECIAL</t>
  </si>
  <si>
    <t>INGRESOS Y EGRESOS   MES DE JUNIO 2024</t>
  </si>
  <si>
    <t>BALANCE AL 30 DE JUNIO 2024 CUENTA COLECTORA RECURSOS PROPIOS</t>
  </si>
  <si>
    <t>CUENTA COLECTORA RECURSOS PROPIOS (USD)  CTA No 9998005000</t>
  </si>
  <si>
    <t>BALANCE AL 30 DE JUNIO 2024 CUENTA RECURSOS PROPIOS (USD)</t>
  </si>
  <si>
    <t>Balance al 31 05/2024</t>
  </si>
  <si>
    <t>RENOV. DE INTERMEDIARIO REASEGUROS(CHEQUES)</t>
  </si>
  <si>
    <t>LOTE 406</t>
  </si>
  <si>
    <t>LIBR 908</t>
  </si>
  <si>
    <t>LIBR 936</t>
  </si>
  <si>
    <t>CK TRANS MOTORS, SRL</t>
  </si>
  <si>
    <t>MANDELA AUTOPARTS, SRL</t>
  </si>
  <si>
    <t>LIBR 962</t>
  </si>
  <si>
    <t>ITCOMM SOLUTIONS, SRL</t>
  </si>
  <si>
    <t>LIBR 986</t>
  </si>
  <si>
    <t xml:space="preserve">LIBR 985 </t>
  </si>
  <si>
    <t>ALTICE DOMINICANA, SA</t>
  </si>
  <si>
    <t>COMPAÑÍA DOMINICANA DE TELEFONOS C POR A</t>
  </si>
  <si>
    <t>LOTE 407</t>
  </si>
  <si>
    <t>LIBR 989</t>
  </si>
  <si>
    <t>LIBR 972</t>
  </si>
  <si>
    <t xml:space="preserve">EDENORTE DOMINICANA S A </t>
  </si>
  <si>
    <t>ALBERTO NICOLAS CONCEPCION FERNANDEZ</t>
  </si>
  <si>
    <t>RENOV. DE LICENCIA (CHEQUES)</t>
  </si>
  <si>
    <t>LOTE 408</t>
  </si>
  <si>
    <t>LIBR 998</t>
  </si>
  <si>
    <t>LIBR 925</t>
  </si>
  <si>
    <t>J JAYD GROUP, SRL</t>
  </si>
  <si>
    <t xml:space="preserve">JOVANNY VALLEJO ACOSTA </t>
  </si>
  <si>
    <t>RESOL. AJUSTADORES (CHEQUES)</t>
  </si>
  <si>
    <t>LOTE 409</t>
  </si>
  <si>
    <t>LIBR 1003</t>
  </si>
  <si>
    <t xml:space="preserve">INGRESO DE LEY GASTOS PUBLICO </t>
  </si>
  <si>
    <t>TONER DEPOT MULTISERVICIOS EORG, SRL</t>
  </si>
  <si>
    <t>06/062024</t>
  </si>
  <si>
    <t>LIBR 1007</t>
  </si>
  <si>
    <t>LOTE 410</t>
  </si>
  <si>
    <t>LIBR 946</t>
  </si>
  <si>
    <t>LXG MULTISERVICIOS, SRL</t>
  </si>
  <si>
    <t>LIBR 939</t>
  </si>
  <si>
    <t>OFICINA GUBERNAMENTAL DE TECNOLOGIA DE LA INFOM COMUN</t>
  </si>
  <si>
    <t>LIBR 968</t>
  </si>
  <si>
    <t>HYL, SA</t>
  </si>
  <si>
    <t>LOTE 411</t>
  </si>
  <si>
    <t>LOTE 412</t>
  </si>
  <si>
    <t>INGRESO POR DEVOLUCION DE CHEQUE (57390)</t>
  </si>
  <si>
    <t xml:space="preserve">EDITORA HOY, SAS </t>
  </si>
  <si>
    <t xml:space="preserve">PUBLICACIONES AHORA, SAS </t>
  </si>
  <si>
    <t>LOTE 413</t>
  </si>
  <si>
    <t>LBR 1029</t>
  </si>
  <si>
    <t xml:space="preserve"> HUMANO SEGUROS S A</t>
  </si>
  <si>
    <t>PAGO POR SERVICIOS DE CARDNER MES JUNIO</t>
  </si>
  <si>
    <t>PAGO DE RETENCION DEL 2% AJUSTADORES(CHEQUES)</t>
  </si>
  <si>
    <t>LOTE 414</t>
  </si>
  <si>
    <t>LIBR 1033</t>
  </si>
  <si>
    <t>MULTISERVICIOS PAULA, SRL</t>
  </si>
  <si>
    <t>LBR 1036</t>
  </si>
  <si>
    <t>LIBR 1039</t>
  </si>
  <si>
    <t>LIBR 1071</t>
  </si>
  <si>
    <t>SUPERIENTENCIA DE SEGUROS (VIATICOS PAIS ABRIL 2024)</t>
  </si>
  <si>
    <t>LOTE 415</t>
  </si>
  <si>
    <t>LIBR 1047</t>
  </si>
  <si>
    <t>GTG INDUSTRIAL, SRL</t>
  </si>
  <si>
    <t>LIBR 1054</t>
  </si>
  <si>
    <t>PPS PEST PROST SOLUTIONS, SRL</t>
  </si>
  <si>
    <t>SUPERIENTENCIA DE SEGUROS (GASTOS DE REPRESENTACION ABRIL)</t>
  </si>
  <si>
    <t>LIBR 1086</t>
  </si>
  <si>
    <t>INSTITUTO GLOBAL DE ALTOS ESTUDIOS EN CIENCI</t>
  </si>
  <si>
    <t>DISTRIBUIDORA DE PINTURAS KRC, SRL</t>
  </si>
  <si>
    <t>SOLIC. DE LICENCIA(CHEQUES)</t>
  </si>
  <si>
    <t>LOTE 416</t>
  </si>
  <si>
    <t>BASILICA CATEDRAL NUESTRA SEÑORA DE LA ENCAN</t>
  </si>
  <si>
    <t>ANA LIDIA SORIANO JAVIER</t>
  </si>
  <si>
    <t>LOTE 417</t>
  </si>
  <si>
    <t>LIBR 1065</t>
  </si>
  <si>
    <t>PA CATERING, SRL</t>
  </si>
  <si>
    <t>LIBR 1074</t>
  </si>
  <si>
    <t>NOVAVISTA EMPRESARIAL, SRL</t>
  </si>
  <si>
    <t>LOTE 418</t>
  </si>
  <si>
    <t>LIBR 1088</t>
  </si>
  <si>
    <t>LIBR 1066</t>
  </si>
  <si>
    <t>OFICINA DE COORDINACION PRESIDENCIAL</t>
  </si>
  <si>
    <t>LIBR 1067</t>
  </si>
  <si>
    <t>TROPIGAS DOMINICANA, SRL</t>
  </si>
  <si>
    <t>LIBR 1174</t>
  </si>
  <si>
    <t>SUPERINTENDENCIA DE SEGUROS ( NOMINA MILITAR)</t>
  </si>
  <si>
    <t>LIBR 1176</t>
  </si>
  <si>
    <t>SUPERINTENDENCIA DE SEGUROS ( NOMINA TRAMITE VIA PENSION )</t>
  </si>
  <si>
    <t>LIBR 1178</t>
  </si>
  <si>
    <t>SUPERINTENDENCIA DE SEGUROS ( NOMINA PERSOL TEMPORAL )</t>
  </si>
  <si>
    <t>LIBR 1181</t>
  </si>
  <si>
    <t>SUPERINTENDENCIA DE SEGUROS ( NOMINA PERS FIJO )</t>
  </si>
  <si>
    <t>LOTE 419</t>
  </si>
  <si>
    <t>LOTE 420</t>
  </si>
  <si>
    <t>LIBR 1097</t>
  </si>
  <si>
    <t>LGX MULTISERVICIOS, SRL</t>
  </si>
  <si>
    <t>LIBR 1099</t>
  </si>
  <si>
    <t>EDITORA DEL CARIBE C POR A</t>
  </si>
  <si>
    <t>LIBR 1101</t>
  </si>
  <si>
    <t>LIBR 1112</t>
  </si>
  <si>
    <t>PRODUCTOS Y EQUIPOS DE LA CONTRUCCION SGG PECONSTRU SRL</t>
  </si>
  <si>
    <t>SIGMA PETROLEUM CORP, SAS</t>
  </si>
  <si>
    <t>LIBR 1114</t>
  </si>
  <si>
    <t>LIBR 1116</t>
  </si>
  <si>
    <t>VELEZ IMPORT, SRL</t>
  </si>
  <si>
    <t>LOTE 421</t>
  </si>
  <si>
    <t>LIBR 1120</t>
  </si>
  <si>
    <t>SEGURO NACIONAL DE SALUD</t>
  </si>
  <si>
    <t>LIBR 1121</t>
  </si>
  <si>
    <t>AYUNTAMIENTO DEL DISTRITO NACIONAL</t>
  </si>
  <si>
    <t>LIBR 1122</t>
  </si>
  <si>
    <t>LIBR 966</t>
  </si>
  <si>
    <t>LOTE 422</t>
  </si>
  <si>
    <t>LIBR 1132</t>
  </si>
  <si>
    <t>LIBR 1134</t>
  </si>
  <si>
    <t>ORLANDO TABARE CASTILLO ACEVEDO</t>
  </si>
  <si>
    <t>NULO</t>
  </si>
  <si>
    <t>ADALGISA DE LOS DE ABREU</t>
  </si>
  <si>
    <t>LOTE 423</t>
  </si>
  <si>
    <t>INGRESO POR CHEQUE ANULADO (57271)</t>
  </si>
  <si>
    <t>LOTE 424</t>
  </si>
  <si>
    <t>LIBR 1139</t>
  </si>
  <si>
    <t>LIBR 1128</t>
  </si>
  <si>
    <t>LIBR 1130</t>
  </si>
  <si>
    <t>EMPRESA DISTRIBUIDORA DE ELECTRICIDAD DEL ESTE S A</t>
  </si>
  <si>
    <t>LIBR 1137</t>
  </si>
  <si>
    <t>LIBR 1141</t>
  </si>
  <si>
    <t xml:space="preserve">SANTA MARIA VARGAS </t>
  </si>
  <si>
    <t>JOSEFINA RIVAS AGUILERA</t>
  </si>
  <si>
    <t>LOTE 425</t>
  </si>
  <si>
    <t>LIBR 1142</t>
  </si>
  <si>
    <t>HUMANO SEGUROS S A</t>
  </si>
  <si>
    <t>LIBR 1159</t>
  </si>
  <si>
    <t>LIBR 1170</t>
  </si>
  <si>
    <t>LIBR 1172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</si>
</sst>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XDR&quot;* #,##0.00_-;\-&quot;XDR&quot;* #,##0.00_-;_-&quot;XDR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0" fillId="0" borderId="1" xfId="0" applyBorder="1"/>
    <xf numFmtId="164" fontId="0" fillId="0" borderId="1" xfId="1" applyFont="1" applyBorder="1"/>
    <xf numFmtId="0" fontId="0" fillId="0" borderId="1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1" xfId="0" applyFill="1" applyBorder="1"/>
    <xf numFmtId="0" fontId="0" fillId="0" borderId="0" xfId="0" applyFill="1"/>
    <xf numFmtId="164" fontId="0" fillId="0" borderId="1" xfId="1" applyFont="1" applyFill="1" applyBorder="1"/>
    <xf numFmtId="164" fontId="0" fillId="0" borderId="1" xfId="0" applyNumberFormat="1" applyBorder="1"/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64" fontId="0" fillId="0" borderId="0" xfId="1" applyFont="1"/>
    <xf numFmtId="0" fontId="0" fillId="0" borderId="1" xfId="0" applyFill="1" applyBorder="1" applyAlignment="1">
      <alignment horizontal="center"/>
    </xf>
    <xf numFmtId="164" fontId="0" fillId="0" borderId="0" xfId="1" applyFont="1" applyFill="1" applyBorder="1"/>
    <xf numFmtId="0" fontId="3" fillId="0" borderId="1" xfId="0" applyFont="1" applyFill="1" applyBorder="1" applyAlignment="1">
      <alignment horizontal="center"/>
    </xf>
    <xf numFmtId="164" fontId="0" fillId="0" borderId="5" xfId="0" applyNumberFormat="1" applyFill="1" applyBorder="1"/>
    <xf numFmtId="14" fontId="0" fillId="0" borderId="4" xfId="0" applyNumberFormat="1" applyFill="1" applyBorder="1"/>
    <xf numFmtId="164" fontId="0" fillId="0" borderId="0" xfId="1" applyFont="1" applyBorder="1"/>
    <xf numFmtId="0" fontId="0" fillId="0" borderId="0" xfId="0" applyBorder="1"/>
    <xf numFmtId="14" fontId="0" fillId="0" borderId="0" xfId="0" applyNumberFormat="1" applyBorder="1"/>
    <xf numFmtId="14" fontId="0" fillId="0" borderId="4" xfId="0" applyNumberFormat="1" applyBorder="1"/>
    <xf numFmtId="164" fontId="5" fillId="0" borderId="1" xfId="1" applyFont="1" applyBorder="1"/>
    <xf numFmtId="164" fontId="5" fillId="0" borderId="1" xfId="1" applyFont="1" applyFill="1" applyBorder="1"/>
    <xf numFmtId="164" fontId="5" fillId="0" borderId="5" xfId="1" applyFont="1" applyFill="1" applyBorder="1"/>
    <xf numFmtId="14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6" fillId="0" borderId="0" xfId="0" applyFont="1" applyAlignment="1">
      <alignment horizontal="right"/>
    </xf>
    <xf numFmtId="0" fontId="0" fillId="0" borderId="0" xfId="0" applyBorder="1" applyAlignment="1">
      <alignment horizontal="center"/>
    </xf>
    <xf numFmtId="164" fontId="1" fillId="0" borderId="5" xfId="1" applyFont="1" applyBorder="1"/>
    <xf numFmtId="0" fontId="3" fillId="0" borderId="4" xfId="0" applyFont="1" applyFill="1" applyBorder="1" applyAlignment="1">
      <alignment horizontal="center"/>
    </xf>
    <xf numFmtId="14" fontId="2" fillId="0" borderId="4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12" xfId="0" applyBorder="1"/>
    <xf numFmtId="164" fontId="6" fillId="0" borderId="0" xfId="1" applyFont="1" applyFill="1" applyBorder="1" applyAlignment="1">
      <alignment horizontal="center"/>
    </xf>
    <xf numFmtId="164" fontId="6" fillId="0" borderId="0" xfId="1" applyFont="1" applyFill="1" applyBorder="1"/>
    <xf numFmtId="0" fontId="0" fillId="4" borderId="1" xfId="0" applyFill="1" applyBorder="1" applyAlignment="1">
      <alignment horizontal="center"/>
    </xf>
    <xf numFmtId="164" fontId="0" fillId="4" borderId="1" xfId="1" applyFont="1" applyFill="1" applyBorder="1"/>
    <xf numFmtId="164" fontId="0" fillId="0" borderId="0" xfId="0" applyNumberFormat="1" applyFill="1" applyBorder="1"/>
    <xf numFmtId="0" fontId="0" fillId="0" borderId="0" xfId="0" applyFill="1" applyBorder="1" applyAlignment="1"/>
    <xf numFmtId="164" fontId="6" fillId="3" borderId="0" xfId="1" applyFont="1" applyFill="1" applyBorder="1"/>
    <xf numFmtId="0" fontId="0" fillId="0" borderId="0" xfId="0" applyAlignment="1"/>
    <xf numFmtId="14" fontId="0" fillId="0" borderId="4" xfId="0" applyNumberFormat="1" applyFont="1" applyBorder="1" applyAlignment="1">
      <alignment horizontal="center"/>
    </xf>
    <xf numFmtId="44" fontId="0" fillId="0" borderId="0" xfId="2" applyFont="1"/>
    <xf numFmtId="0" fontId="0" fillId="4" borderId="16" xfId="0" applyFill="1" applyBorder="1"/>
    <xf numFmtId="164" fontId="6" fillId="0" borderId="17" xfId="0" applyNumberFormat="1" applyFont="1" applyFill="1" applyBorder="1"/>
    <xf numFmtId="14" fontId="0" fillId="4" borderId="4" xfId="0" applyNumberFormat="1" applyFill="1" applyBorder="1" applyAlignment="1">
      <alignment horizontal="center"/>
    </xf>
    <xf numFmtId="0" fontId="0" fillId="4" borderId="1" xfId="0" applyFill="1" applyBorder="1"/>
    <xf numFmtId="14" fontId="0" fillId="4" borderId="4" xfId="0" applyNumberFormat="1" applyFont="1" applyFill="1" applyBorder="1" applyAlignment="1">
      <alignment horizontal="center"/>
    </xf>
    <xf numFmtId="0" fontId="0" fillId="4" borderId="1" xfId="0" applyFont="1" applyFill="1" applyBorder="1"/>
    <xf numFmtId="164" fontId="0" fillId="4" borderId="5" xfId="0" applyNumberFormat="1" applyFill="1" applyBorder="1"/>
    <xf numFmtId="0" fontId="0" fillId="4" borderId="0" xfId="0" applyFill="1"/>
    <xf numFmtId="164" fontId="5" fillId="4" borderId="5" xfId="1" applyFont="1" applyFill="1" applyBorder="1"/>
    <xf numFmtId="43" fontId="0" fillId="4" borderId="0" xfId="0" applyNumberFormat="1" applyFill="1"/>
    <xf numFmtId="0" fontId="6" fillId="4" borderId="0" xfId="0" applyFont="1" applyFill="1" applyBorder="1" applyAlignment="1">
      <alignment horizontal="center"/>
    </xf>
    <xf numFmtId="0" fontId="6" fillId="4" borderId="0" xfId="0" applyFont="1" applyFill="1" applyBorder="1" applyAlignment="1"/>
    <xf numFmtId="164" fontId="6" fillId="4" borderId="0" xfId="0" applyNumberFormat="1" applyFont="1" applyFill="1" applyBorder="1"/>
    <xf numFmtId="14" fontId="0" fillId="0" borderId="0" xfId="0" applyNumberFormat="1" applyBorder="1" applyAlignment="1">
      <alignment horizontal="center"/>
    </xf>
    <xf numFmtId="0" fontId="0" fillId="0" borderId="0" xfId="0" applyBorder="1" applyAlignment="1"/>
    <xf numFmtId="164" fontId="0" fillId="0" borderId="0" xfId="1" applyFont="1" applyBorder="1" applyAlignment="1"/>
    <xf numFmtId="164" fontId="0" fillId="4" borderId="0" xfId="0" applyNumberFormat="1" applyFont="1" applyFill="1" applyBorder="1"/>
    <xf numFmtId="0" fontId="0" fillId="4" borderId="4" xfId="0" applyNumberFormat="1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0" fillId="3" borderId="0" xfId="0" applyFill="1"/>
    <xf numFmtId="14" fontId="2" fillId="4" borderId="4" xfId="0" applyNumberFormat="1" applyFont="1" applyFill="1" applyBorder="1" applyAlignment="1">
      <alignment horizontal="center"/>
    </xf>
    <xf numFmtId="164" fontId="0" fillId="4" borderId="0" xfId="1" applyFont="1" applyFill="1"/>
    <xf numFmtId="4" fontId="0" fillId="4" borderId="1" xfId="0" applyNumberFormat="1" applyFill="1" applyBorder="1"/>
    <xf numFmtId="14" fontId="0" fillId="4" borderId="4" xfId="0" applyNumberFormat="1" applyFill="1" applyBorder="1"/>
    <xf numFmtId="14" fontId="0" fillId="4" borderId="9" xfId="0" applyNumberFormat="1" applyFill="1" applyBorder="1"/>
    <xf numFmtId="0" fontId="0" fillId="4" borderId="10" xfId="0" applyFill="1" applyBorder="1" applyAlignment="1">
      <alignment horizontal="center"/>
    </xf>
    <xf numFmtId="164" fontId="0" fillId="4" borderId="20" xfId="1" applyFont="1" applyFill="1" applyBorder="1"/>
    <xf numFmtId="0" fontId="0" fillId="4" borderId="0" xfId="0" applyFill="1" applyBorder="1"/>
    <xf numFmtId="14" fontId="0" fillId="4" borderId="18" xfId="0" applyNumberFormat="1" applyFill="1" applyBorder="1"/>
    <xf numFmtId="0" fontId="0" fillId="4" borderId="0" xfId="0" applyFill="1" applyBorder="1" applyAlignment="1">
      <alignment horizontal="center"/>
    </xf>
    <xf numFmtId="14" fontId="0" fillId="4" borderId="2" xfId="0" applyNumberFormat="1" applyFill="1" applyBorder="1"/>
    <xf numFmtId="0" fontId="0" fillId="4" borderId="3" xfId="0" applyFill="1" applyBorder="1" applyAlignment="1">
      <alignment horizontal="center"/>
    </xf>
    <xf numFmtId="164" fontId="0" fillId="4" borderId="21" xfId="1" applyFont="1" applyFill="1" applyBorder="1"/>
    <xf numFmtId="14" fontId="0" fillId="4" borderId="19" xfId="0" applyNumberFormat="1" applyFill="1" applyBorder="1"/>
    <xf numFmtId="14" fontId="0" fillId="4" borderId="22" xfId="0" applyNumberFormat="1" applyFill="1" applyBorder="1"/>
    <xf numFmtId="14" fontId="0" fillId="4" borderId="1" xfId="0" applyNumberFormat="1" applyFill="1" applyBorder="1"/>
    <xf numFmtId="0" fontId="0" fillId="4" borderId="21" xfId="0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164" fontId="0" fillId="4" borderId="0" xfId="1" applyFont="1" applyFill="1" applyBorder="1"/>
    <xf numFmtId="14" fontId="0" fillId="4" borderId="1" xfId="0" applyNumberFormat="1" applyFont="1" applyFill="1" applyBorder="1" applyAlignment="1">
      <alignment horizontal="center"/>
    </xf>
    <xf numFmtId="164" fontId="6" fillId="3" borderId="5" xfId="1" applyFont="1" applyFill="1" applyBorder="1"/>
    <xf numFmtId="14" fontId="0" fillId="0" borderId="19" xfId="0" applyNumberFormat="1" applyBorder="1"/>
    <xf numFmtId="0" fontId="0" fillId="0" borderId="20" xfId="0" applyBorder="1" applyAlignment="1">
      <alignment horizontal="center"/>
    </xf>
    <xf numFmtId="0" fontId="0" fillId="0" borderId="20" xfId="0" applyBorder="1"/>
    <xf numFmtId="164" fontId="0" fillId="0" borderId="23" xfId="0" applyNumberFormat="1" applyFill="1" applyBorder="1"/>
    <xf numFmtId="164" fontId="0" fillId="0" borderId="20" xfId="1" applyFont="1" applyFill="1" applyBorder="1"/>
    <xf numFmtId="164" fontId="6" fillId="3" borderId="5" xfId="0" applyNumberFormat="1" applyFont="1" applyFill="1" applyBorder="1"/>
    <xf numFmtId="0" fontId="4" fillId="0" borderId="0" xfId="0" applyFont="1" applyAlignment="1">
      <alignment horizontal="center"/>
    </xf>
    <xf numFmtId="44" fontId="6" fillId="3" borderId="14" xfId="2" applyFont="1" applyFill="1" applyBorder="1" applyAlignment="1">
      <alignment horizontal="center"/>
    </xf>
    <xf numFmtId="44" fontId="6" fillId="3" borderId="15" xfId="2" applyFont="1" applyFill="1" applyBorder="1" applyAlignment="1">
      <alignment horizontal="center"/>
    </xf>
    <xf numFmtId="44" fontId="6" fillId="3" borderId="13" xfId="2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6" fillId="4" borderId="0" xfId="0" applyFont="1" applyFill="1" applyBorder="1" applyAlignment="1">
      <alignment horizontal="center"/>
    </xf>
    <xf numFmtId="164" fontId="6" fillId="3" borderId="9" xfId="1" applyFont="1" applyFill="1" applyBorder="1" applyAlignment="1">
      <alignment horizontal="center"/>
    </xf>
    <xf numFmtId="164" fontId="6" fillId="3" borderId="10" xfId="1" applyFont="1" applyFill="1" applyBorder="1" applyAlignment="1">
      <alignment horizontal="center"/>
    </xf>
    <xf numFmtId="164" fontId="6" fillId="3" borderId="0" xfId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1123950</xdr:colOff>
      <xdr:row>3</xdr:row>
      <xdr:rowOff>38100</xdr:rowOff>
    </xdr:from>
    <xdr:to>
      <xdr:col>3</xdr:col>
      <xdr:colOff>2962275</xdr:colOff>
      <xdr:row>7</xdr:row>
      <xdr:rowOff>180975</xdr:rowOff>
    </xdr:to>
    <xdr:pic>
      <xdr:nvPicPr>
        <xdr:cNvPr id="5" name="Imagen 4" descr="Superintendencia de Seguros">
          <a:extLst>
            <a:ext uri="{FF2B5EF4-FFF2-40B4-BE49-F238E27FC236}">
              <a16:creationId xmlns:a16="http://schemas.microsoft.com/office/drawing/2014/main" id="{209AD835-EF90-40F2-8425-C6FCCD8F7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38100"/>
          <a:ext cx="18383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1123950</xdr:colOff>
      <xdr:row>0</xdr:row>
      <xdr:rowOff>38100</xdr:rowOff>
    </xdr:from>
    <xdr:ext cx="1838325" cy="904875"/>
    <xdr:pic>
      <xdr:nvPicPr>
        <xdr:cNvPr id="3" name="Imagen 2" descr="Superintendencia de Seguros">
          <a:extLst>
            <a:ext uri="{FF2B5EF4-FFF2-40B4-BE49-F238E27FC236}">
              <a16:creationId xmlns:a16="http://schemas.microsoft.com/office/drawing/2014/main" id="{A3C310BB-3F4E-40A8-B717-E570F7FAC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38100"/>
          <a:ext cx="18383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1076325</xdr:colOff>
      <xdr:row>0</xdr:row>
      <xdr:rowOff>28575</xdr:rowOff>
    </xdr:from>
    <xdr:to>
      <xdr:col>3</xdr:col>
      <xdr:colOff>2914650</xdr:colOff>
      <xdr:row>4</xdr:row>
      <xdr:rowOff>171450</xdr:rowOff>
    </xdr:to>
    <xdr:pic>
      <xdr:nvPicPr>
        <xdr:cNvPr id="3" name="Imagen 2" descr="Superintendencia de Seguros">
          <a:extLst>
            <a:ext uri="{FF2B5EF4-FFF2-40B4-BE49-F238E27FC236}">
              <a16:creationId xmlns:a16="http://schemas.microsoft.com/office/drawing/2014/main" id="{B44C8314-FE03-45D6-854C-2DDCD0F5A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28575"/>
          <a:ext cx="18383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1771650</xdr:colOff>
      <xdr:row>0</xdr:row>
      <xdr:rowOff>0</xdr:rowOff>
    </xdr:from>
    <xdr:to>
      <xdr:col>3</xdr:col>
      <xdr:colOff>3609975</xdr:colOff>
      <xdr:row>4</xdr:row>
      <xdr:rowOff>114300</xdr:rowOff>
    </xdr:to>
    <xdr:pic>
      <xdr:nvPicPr>
        <xdr:cNvPr id="2" name="Imagen 1" descr="Superintendencia de Seguros">
          <a:extLst>
            <a:ext uri="{FF2B5EF4-FFF2-40B4-BE49-F238E27FC236}">
              <a16:creationId xmlns:a16="http://schemas.microsoft.com/office/drawing/2014/main" id="{524B4C18-5EC5-4F13-93BE-C2F40C843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5" y="0"/>
          <a:ext cx="1838325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068B-652F-4FEC-B165-797E3D2BE1EA}">
  <dimension ref="A9:I98"/>
  <sheetViews>
    <sheetView tabSelected="1" topLeftCell="A3" zoomScaleNormal="95" workbookViewId="0">
      <selection activeCell="F34" sqref="F34"/>
    </sheetView>
  </sheetViews>
  <sheetFormatPr baseColWidth="10" defaultRowHeight="15" x14ac:dyDescent="0.25"/>
  <cols>
    <col min="1" max="1" width="4.42578125" customWidth="1"/>
    <col min="2" max="2" width="11.5703125" customWidth="1"/>
    <col min="3" max="3" width="13.28515625" customWidth="1"/>
    <col min="4" max="4" width="45.85546875" customWidth="1"/>
    <col min="5" max="5" width="15.85546875" customWidth="1"/>
    <col min="6" max="6" width="14.42578125" customWidth="1"/>
    <col min="7" max="7" width="19" customWidth="1"/>
    <col min="9" max="9" width="17.5703125" customWidth="1"/>
    <col min="10" max="10" width="13.7109375" customWidth="1"/>
  </cols>
  <sheetData>
    <row r="9" spans="1:9" ht="18.75" x14ac:dyDescent="0.3">
      <c r="A9" s="93" t="s">
        <v>6</v>
      </c>
      <c r="B9" s="93"/>
      <c r="C9" s="93"/>
      <c r="D9" s="93"/>
      <c r="E9" s="93"/>
      <c r="F9" s="93"/>
      <c r="G9" s="93"/>
    </row>
    <row r="10" spans="1:9" s="6" customFormat="1" ht="18.75" x14ac:dyDescent="0.3">
      <c r="A10" s="93" t="s">
        <v>31</v>
      </c>
      <c r="B10" s="93"/>
      <c r="C10" s="93"/>
      <c r="D10" s="93"/>
      <c r="E10" s="93"/>
      <c r="F10" s="93"/>
      <c r="G10" s="93"/>
      <c r="I10" s="12"/>
    </row>
    <row r="11" spans="1:9" s="6" customFormat="1" ht="15.75" thickBot="1" x14ac:dyDescent="0.3">
      <c r="A11"/>
      <c r="B11"/>
      <c r="C11"/>
      <c r="D11"/>
      <c r="E11"/>
      <c r="F11"/>
      <c r="G11" s="28" t="s">
        <v>15</v>
      </c>
      <c r="I11" s="12"/>
    </row>
    <row r="12" spans="1:9" s="6" customFormat="1" ht="15.75" x14ac:dyDescent="0.25">
      <c r="A12"/>
      <c r="B12" s="9" t="s">
        <v>1</v>
      </c>
      <c r="C12" s="10" t="s">
        <v>2</v>
      </c>
      <c r="D12" s="10" t="s">
        <v>3</v>
      </c>
      <c r="E12" s="10" t="s">
        <v>4</v>
      </c>
      <c r="F12" s="10" t="s">
        <v>5</v>
      </c>
      <c r="G12" s="11" t="s">
        <v>7</v>
      </c>
      <c r="I12" s="12"/>
    </row>
    <row r="13" spans="1:9" s="6" customFormat="1" ht="15.75" x14ac:dyDescent="0.25">
      <c r="B13" s="31"/>
      <c r="C13" s="15"/>
      <c r="D13" s="15" t="s">
        <v>38</v>
      </c>
      <c r="E13" s="15"/>
      <c r="F13" s="15"/>
      <c r="G13" s="30">
        <v>1067980.57</v>
      </c>
      <c r="I13" s="12"/>
    </row>
    <row r="14" spans="1:9" s="6" customFormat="1" ht="15.75" x14ac:dyDescent="0.25">
      <c r="B14" s="32">
        <v>45447</v>
      </c>
      <c r="C14" s="13" t="s">
        <v>20</v>
      </c>
      <c r="D14" s="51" t="s">
        <v>27</v>
      </c>
      <c r="E14" s="39">
        <v>103.5</v>
      </c>
      <c r="F14" s="7"/>
      <c r="G14" s="30">
        <f>G13+F14-E14</f>
        <v>1067877.07</v>
      </c>
      <c r="I14" s="12"/>
    </row>
    <row r="15" spans="1:9" s="53" customFormat="1" ht="15.75" x14ac:dyDescent="0.25">
      <c r="A15" s="6"/>
      <c r="B15" s="32">
        <v>45448</v>
      </c>
      <c r="C15" s="13">
        <v>57417</v>
      </c>
      <c r="D15" s="51" t="s">
        <v>55</v>
      </c>
      <c r="E15" s="7">
        <v>89492</v>
      </c>
      <c r="F15" s="39"/>
      <c r="G15" s="30">
        <f t="shared" ref="G15:G36" si="0">G14+F15-E15</f>
        <v>978385.07000000007</v>
      </c>
      <c r="I15" s="67"/>
    </row>
    <row r="16" spans="1:9" s="53" customFormat="1" ht="15.75" x14ac:dyDescent="0.25">
      <c r="A16" s="6"/>
      <c r="B16" s="32">
        <v>45454</v>
      </c>
      <c r="C16" s="13" t="s">
        <v>20</v>
      </c>
      <c r="D16" s="51" t="s">
        <v>27</v>
      </c>
      <c r="E16" s="7">
        <v>158.38</v>
      </c>
      <c r="F16" s="7"/>
      <c r="G16" s="30">
        <f t="shared" si="0"/>
        <v>978226.69000000006</v>
      </c>
      <c r="I16" s="84"/>
    </row>
    <row r="17" spans="1:7" s="53" customFormat="1" ht="15.75" x14ac:dyDescent="0.25">
      <c r="A17" s="6"/>
      <c r="B17" s="32">
        <v>45455</v>
      </c>
      <c r="C17" s="13" t="s">
        <v>20</v>
      </c>
      <c r="D17" s="51" t="s">
        <v>78</v>
      </c>
      <c r="E17" s="7"/>
      <c r="F17" s="7">
        <v>20000</v>
      </c>
      <c r="G17" s="30">
        <f t="shared" si="0"/>
        <v>998226.69000000006</v>
      </c>
    </row>
    <row r="18" spans="1:7" s="53" customFormat="1" ht="15.75" x14ac:dyDescent="0.25">
      <c r="B18" s="66">
        <v>45455</v>
      </c>
      <c r="C18" s="38">
        <v>57418</v>
      </c>
      <c r="D18" s="51" t="s">
        <v>79</v>
      </c>
      <c r="E18" s="39">
        <v>94801.35</v>
      </c>
      <c r="F18" s="39"/>
      <c r="G18" s="30">
        <f t="shared" si="0"/>
        <v>903425.34000000008</v>
      </c>
    </row>
    <row r="19" spans="1:7" s="53" customFormat="1" x14ac:dyDescent="0.25">
      <c r="B19" s="50">
        <v>45455</v>
      </c>
      <c r="C19" s="83">
        <v>57419</v>
      </c>
      <c r="D19" s="51" t="s">
        <v>80</v>
      </c>
      <c r="E19" s="39">
        <v>69991.64</v>
      </c>
      <c r="F19" s="39"/>
      <c r="G19" s="30">
        <f t="shared" si="0"/>
        <v>833433.70000000007</v>
      </c>
    </row>
    <row r="20" spans="1:7" s="45" customFormat="1" x14ac:dyDescent="0.25">
      <c r="A20" s="53"/>
      <c r="B20" s="50">
        <v>45455</v>
      </c>
      <c r="C20" s="83" t="s">
        <v>20</v>
      </c>
      <c r="D20" s="51" t="s">
        <v>27</v>
      </c>
      <c r="E20" s="39">
        <v>61.69</v>
      </c>
      <c r="F20" s="49"/>
      <c r="G20" s="30">
        <f t="shared" si="0"/>
        <v>833372.01000000013</v>
      </c>
    </row>
    <row r="21" spans="1:7" s="6" customFormat="1" x14ac:dyDescent="0.25">
      <c r="A21" s="53"/>
      <c r="B21" s="85">
        <v>45456</v>
      </c>
      <c r="C21" s="83" t="s">
        <v>20</v>
      </c>
      <c r="D21" s="51" t="s">
        <v>27</v>
      </c>
      <c r="E21" s="39">
        <v>41.53</v>
      </c>
      <c r="F21" s="39"/>
      <c r="G21" s="30">
        <f t="shared" si="0"/>
        <v>833330.4800000001</v>
      </c>
    </row>
    <row r="22" spans="1:7" s="6" customFormat="1" x14ac:dyDescent="0.25">
      <c r="A22" s="53"/>
      <c r="B22" s="85">
        <v>45460</v>
      </c>
      <c r="C22" s="83">
        <v>57420</v>
      </c>
      <c r="D22" s="51" t="s">
        <v>100</v>
      </c>
      <c r="E22" s="39">
        <v>72503.98</v>
      </c>
      <c r="F22" s="39"/>
      <c r="G22" s="30">
        <f t="shared" si="0"/>
        <v>760826.50000000012</v>
      </c>
    </row>
    <row r="23" spans="1:7" s="6" customFormat="1" x14ac:dyDescent="0.25">
      <c r="A23" s="53"/>
      <c r="B23" s="85">
        <v>45460</v>
      </c>
      <c r="C23" s="83">
        <v>57421</v>
      </c>
      <c r="D23" s="51" t="s">
        <v>101</v>
      </c>
      <c r="E23" s="39">
        <v>30190</v>
      </c>
      <c r="F23" s="39"/>
      <c r="G23" s="30">
        <f t="shared" si="0"/>
        <v>730636.50000000012</v>
      </c>
    </row>
    <row r="24" spans="1:7" s="6" customFormat="1" x14ac:dyDescent="0.25">
      <c r="A24" s="53"/>
      <c r="B24" s="85">
        <v>45461</v>
      </c>
      <c r="C24" s="83">
        <v>57422</v>
      </c>
      <c r="D24" s="51" t="s">
        <v>104</v>
      </c>
      <c r="E24" s="39">
        <v>20000</v>
      </c>
      <c r="F24" s="39"/>
      <c r="G24" s="30">
        <f t="shared" si="0"/>
        <v>710636.50000000012</v>
      </c>
    </row>
    <row r="25" spans="1:7" s="6" customFormat="1" x14ac:dyDescent="0.25">
      <c r="A25" s="53"/>
      <c r="B25" s="85">
        <v>45461</v>
      </c>
      <c r="C25" s="83">
        <v>57423</v>
      </c>
      <c r="D25" s="51" t="s">
        <v>105</v>
      </c>
      <c r="E25" s="39">
        <v>25000</v>
      </c>
      <c r="F25" s="39"/>
      <c r="G25" s="30">
        <f t="shared" si="0"/>
        <v>685636.50000000012</v>
      </c>
    </row>
    <row r="26" spans="1:7" s="6" customFormat="1" x14ac:dyDescent="0.25">
      <c r="A26" s="53"/>
      <c r="B26" s="85">
        <v>45468</v>
      </c>
      <c r="C26" s="83" t="s">
        <v>20</v>
      </c>
      <c r="D26" s="51" t="s">
        <v>27</v>
      </c>
      <c r="E26" s="39">
        <v>243</v>
      </c>
      <c r="F26" s="39"/>
      <c r="G26" s="30">
        <f t="shared" si="0"/>
        <v>685393.50000000012</v>
      </c>
    </row>
    <row r="27" spans="1:7" s="6" customFormat="1" x14ac:dyDescent="0.25">
      <c r="A27" s="53"/>
      <c r="B27" s="85">
        <v>45469</v>
      </c>
      <c r="C27" s="83">
        <v>57424</v>
      </c>
      <c r="D27" s="51" t="s">
        <v>149</v>
      </c>
      <c r="E27" s="39"/>
      <c r="F27" s="39"/>
      <c r="G27" s="30">
        <f t="shared" si="0"/>
        <v>685393.50000000012</v>
      </c>
    </row>
    <row r="28" spans="1:7" s="6" customFormat="1" x14ac:dyDescent="0.25">
      <c r="A28" s="53"/>
      <c r="B28" s="85">
        <v>45469</v>
      </c>
      <c r="C28" s="83">
        <v>57425</v>
      </c>
      <c r="D28" s="51" t="s">
        <v>150</v>
      </c>
      <c r="E28" s="39">
        <v>119023.03</v>
      </c>
      <c r="F28" s="39"/>
      <c r="G28" s="30">
        <f t="shared" si="0"/>
        <v>566370.47000000009</v>
      </c>
    </row>
    <row r="29" spans="1:7" s="6" customFormat="1" x14ac:dyDescent="0.25">
      <c r="A29" s="53"/>
      <c r="B29" s="85">
        <v>45470</v>
      </c>
      <c r="C29" s="83" t="s">
        <v>20</v>
      </c>
      <c r="D29" s="51" t="s">
        <v>152</v>
      </c>
      <c r="E29" s="39"/>
      <c r="F29" s="39">
        <v>25000</v>
      </c>
      <c r="G29" s="30">
        <f t="shared" si="0"/>
        <v>591370.47000000009</v>
      </c>
    </row>
    <row r="30" spans="1:7" s="6" customFormat="1" x14ac:dyDescent="0.25">
      <c r="A30" s="53"/>
      <c r="B30" s="85">
        <v>45470</v>
      </c>
      <c r="C30" s="83" t="s">
        <v>20</v>
      </c>
      <c r="D30" s="51" t="s">
        <v>27</v>
      </c>
      <c r="E30" s="39">
        <v>284.69</v>
      </c>
      <c r="F30" s="39"/>
      <c r="G30" s="30">
        <f t="shared" si="0"/>
        <v>591085.78000000014</v>
      </c>
    </row>
    <row r="31" spans="1:7" s="6" customFormat="1" x14ac:dyDescent="0.25">
      <c r="A31" s="53"/>
      <c r="B31" s="85">
        <v>45471</v>
      </c>
      <c r="C31" s="83">
        <v>57426</v>
      </c>
      <c r="D31" s="51" t="s">
        <v>149</v>
      </c>
      <c r="E31" s="39"/>
      <c r="F31" s="39"/>
      <c r="G31" s="30">
        <f t="shared" si="0"/>
        <v>591085.78000000014</v>
      </c>
    </row>
    <row r="32" spans="1:7" s="6" customFormat="1" x14ac:dyDescent="0.25">
      <c r="A32" s="53"/>
      <c r="B32" s="85">
        <v>45471</v>
      </c>
      <c r="C32" s="83">
        <v>57427</v>
      </c>
      <c r="D32" s="51" t="s">
        <v>149</v>
      </c>
      <c r="E32" s="39"/>
      <c r="F32" s="39"/>
      <c r="G32" s="30">
        <f t="shared" si="0"/>
        <v>591085.78000000014</v>
      </c>
    </row>
    <row r="33" spans="1:7" s="6" customFormat="1" x14ac:dyDescent="0.25">
      <c r="A33" s="53"/>
      <c r="B33" s="85">
        <v>45471</v>
      </c>
      <c r="C33" s="83">
        <v>57428</v>
      </c>
      <c r="D33" s="51" t="s">
        <v>160</v>
      </c>
      <c r="E33" s="39">
        <v>14420.86</v>
      </c>
      <c r="F33" s="39"/>
      <c r="G33" s="30">
        <f t="shared" si="0"/>
        <v>576664.92000000016</v>
      </c>
    </row>
    <row r="34" spans="1:7" s="6" customFormat="1" x14ac:dyDescent="0.25">
      <c r="A34" s="53"/>
      <c r="B34" s="85">
        <v>45471</v>
      </c>
      <c r="C34" s="83">
        <v>57429</v>
      </c>
      <c r="D34" s="51" t="s">
        <v>161</v>
      </c>
      <c r="E34" s="39">
        <v>14420.86</v>
      </c>
      <c r="F34" s="39"/>
      <c r="G34" s="30">
        <f t="shared" si="0"/>
        <v>562244.06000000017</v>
      </c>
    </row>
    <row r="35" spans="1:7" s="6" customFormat="1" x14ac:dyDescent="0.25">
      <c r="A35" s="53"/>
      <c r="B35" s="85">
        <v>45471</v>
      </c>
      <c r="C35" s="83" t="s">
        <v>20</v>
      </c>
      <c r="D35" s="51" t="s">
        <v>27</v>
      </c>
      <c r="E35" s="39">
        <v>175</v>
      </c>
      <c r="F35" s="39"/>
      <c r="G35" s="30">
        <f t="shared" si="0"/>
        <v>562069.06000000017</v>
      </c>
    </row>
    <row r="36" spans="1:7" s="6" customFormat="1" x14ac:dyDescent="0.25">
      <c r="A36" s="45"/>
      <c r="B36" s="94" t="s">
        <v>33</v>
      </c>
      <c r="C36" s="95"/>
      <c r="D36" s="95"/>
      <c r="E36" s="95"/>
      <c r="F36" s="96"/>
      <c r="G36" s="86">
        <f t="shared" si="0"/>
        <v>562069.06000000017</v>
      </c>
    </row>
    <row r="37" spans="1:7" x14ac:dyDescent="0.25">
      <c r="A37" s="6"/>
      <c r="B37" s="36"/>
      <c r="C37" s="36"/>
      <c r="D37" s="36"/>
      <c r="E37" s="36"/>
      <c r="F37" s="36"/>
      <c r="G37" s="37"/>
    </row>
    <row r="38" spans="1:7" x14ac:dyDescent="0.25">
      <c r="A38" s="6"/>
      <c r="B38" s="36"/>
      <c r="C38" s="36"/>
      <c r="D38" s="36"/>
      <c r="E38" s="36"/>
      <c r="F38" s="36"/>
      <c r="G38" s="37"/>
    </row>
    <row r="39" spans="1:7" x14ac:dyDescent="0.25">
      <c r="A39" s="6"/>
      <c r="B39" s="36"/>
      <c r="C39" s="36"/>
      <c r="D39" s="36"/>
      <c r="E39" s="36"/>
      <c r="F39" s="36"/>
      <c r="G39" s="37"/>
    </row>
    <row r="40" spans="1:7" ht="15.75" thickBot="1" x14ac:dyDescent="0.3">
      <c r="B40" s="97"/>
      <c r="C40" s="97"/>
      <c r="F40" s="97"/>
      <c r="G40" s="97"/>
    </row>
    <row r="41" spans="1:7" x14ac:dyDescent="0.25">
      <c r="B41" s="99" t="s">
        <v>17</v>
      </c>
      <c r="C41" s="99"/>
      <c r="F41" s="99" t="s">
        <v>10</v>
      </c>
      <c r="G41" s="99"/>
    </row>
    <row r="42" spans="1:7" x14ac:dyDescent="0.25">
      <c r="B42" s="98" t="s">
        <v>18</v>
      </c>
      <c r="C42" s="98"/>
      <c r="F42" s="98" t="s">
        <v>11</v>
      </c>
      <c r="G42" s="98"/>
    </row>
    <row r="45" spans="1:7" x14ac:dyDescent="0.25">
      <c r="D45" t="s">
        <v>14</v>
      </c>
    </row>
    <row r="46" spans="1:7" x14ac:dyDescent="0.25">
      <c r="D46" s="99" t="s">
        <v>12</v>
      </c>
      <c r="E46" s="99"/>
    </row>
    <row r="47" spans="1:7" x14ac:dyDescent="0.25">
      <c r="D47" s="98" t="s">
        <v>13</v>
      </c>
      <c r="E47" s="98"/>
    </row>
    <row r="98" spans="4:4" x14ac:dyDescent="0.25">
      <c r="D98" s="35"/>
    </row>
  </sheetData>
  <sortState ref="B10:G18">
    <sortCondition ref="C16:C18"/>
  </sortState>
  <mergeCells count="11">
    <mergeCell ref="D47:E47"/>
    <mergeCell ref="B41:C41"/>
    <mergeCell ref="F41:G41"/>
    <mergeCell ref="B42:C42"/>
    <mergeCell ref="F42:G42"/>
    <mergeCell ref="D46:E46"/>
    <mergeCell ref="A9:G9"/>
    <mergeCell ref="A10:G10"/>
    <mergeCell ref="B36:F36"/>
    <mergeCell ref="B40:C40"/>
    <mergeCell ref="F40:G40"/>
  </mergeCells>
  <pageMargins left="0.25" right="0.25" top="0.75" bottom="0.75" header="0.3" footer="0.3"/>
  <pageSetup scale="74" orientation="portrait" r:id="rId1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6F846-CF0B-412D-8E8B-DF48375E3DBE}">
  <dimension ref="A6:G27"/>
  <sheetViews>
    <sheetView zoomScaleNormal="100" workbookViewId="0">
      <selection activeCell="G17" sqref="G17"/>
    </sheetView>
  </sheetViews>
  <sheetFormatPr baseColWidth="10" defaultRowHeight="15" x14ac:dyDescent="0.25"/>
  <cols>
    <col min="2" max="2" width="11.85546875" bestFit="1" customWidth="1"/>
    <col min="4" max="4" width="34.5703125" customWidth="1"/>
    <col min="5" max="5" width="18.85546875" customWidth="1"/>
    <col min="6" max="6" width="17" customWidth="1"/>
    <col min="7" max="7" width="17.28515625" customWidth="1"/>
  </cols>
  <sheetData>
    <row r="6" spans="1:7" ht="18.75" x14ac:dyDescent="0.3">
      <c r="A6" s="93" t="s">
        <v>36</v>
      </c>
      <c r="B6" s="93"/>
      <c r="C6" s="93"/>
      <c r="D6" s="93"/>
      <c r="E6" s="93"/>
      <c r="F6" s="93"/>
      <c r="G6" s="93"/>
    </row>
    <row r="7" spans="1:7" ht="18.75" x14ac:dyDescent="0.3">
      <c r="A7" s="93" t="s">
        <v>31</v>
      </c>
      <c r="B7" s="93"/>
      <c r="C7" s="93"/>
      <c r="D7" s="93"/>
      <c r="E7" s="93"/>
      <c r="F7" s="93"/>
      <c r="G7" s="93"/>
    </row>
    <row r="8" spans="1:7" ht="15.75" thickBot="1" x14ac:dyDescent="0.3">
      <c r="G8" s="28" t="s">
        <v>15</v>
      </c>
    </row>
    <row r="9" spans="1:7" ht="15.75" x14ac:dyDescent="0.25">
      <c r="B9" s="9" t="s">
        <v>1</v>
      </c>
      <c r="C9" s="10" t="s">
        <v>2</v>
      </c>
      <c r="D9" s="10" t="s">
        <v>3</v>
      </c>
      <c r="E9" s="10" t="s">
        <v>4</v>
      </c>
      <c r="F9" s="10" t="s">
        <v>5</v>
      </c>
      <c r="G9" s="11" t="s">
        <v>7</v>
      </c>
    </row>
    <row r="10" spans="1:7" ht="15.75" x14ac:dyDescent="0.25">
      <c r="A10" s="6"/>
      <c r="B10" s="31"/>
      <c r="C10" s="15"/>
      <c r="D10" s="15" t="s">
        <v>32</v>
      </c>
      <c r="E10" s="15"/>
      <c r="F10" s="15"/>
      <c r="G10" s="30">
        <v>2002030.52</v>
      </c>
    </row>
    <row r="11" spans="1:7" ht="15.75" x14ac:dyDescent="0.25">
      <c r="A11" s="6"/>
      <c r="B11" s="32">
        <v>45446</v>
      </c>
      <c r="C11" s="13" t="s">
        <v>20</v>
      </c>
      <c r="D11" s="1" t="s">
        <v>21</v>
      </c>
      <c r="E11" s="39"/>
      <c r="F11" s="7">
        <v>99833.919999999998</v>
      </c>
      <c r="G11" s="30">
        <f t="shared" ref="G11:G15" si="0">G10+F11-E11</f>
        <v>2101864.44</v>
      </c>
    </row>
    <row r="12" spans="1:7" ht="15.75" x14ac:dyDescent="0.25">
      <c r="A12" s="6"/>
      <c r="B12" s="32">
        <v>45448</v>
      </c>
      <c r="C12" s="13" t="s">
        <v>20</v>
      </c>
      <c r="D12" s="1" t="s">
        <v>21</v>
      </c>
      <c r="E12" s="7"/>
      <c r="F12" s="39">
        <v>196088.07</v>
      </c>
      <c r="G12" s="30">
        <f t="shared" si="0"/>
        <v>2297952.5099999998</v>
      </c>
    </row>
    <row r="13" spans="1:7" ht="15.75" x14ac:dyDescent="0.25">
      <c r="A13" s="6"/>
      <c r="B13" s="32">
        <v>45454</v>
      </c>
      <c r="C13" s="13" t="s">
        <v>20</v>
      </c>
      <c r="D13" s="1" t="s">
        <v>21</v>
      </c>
      <c r="E13" s="7"/>
      <c r="F13" s="7">
        <v>24586.05</v>
      </c>
      <c r="G13" s="30">
        <f t="shared" si="0"/>
        <v>2322538.5599999996</v>
      </c>
    </row>
    <row r="14" spans="1:7" ht="15.75" x14ac:dyDescent="0.25">
      <c r="A14" s="6"/>
      <c r="B14" s="32">
        <v>45463</v>
      </c>
      <c r="C14" s="13" t="s">
        <v>20</v>
      </c>
      <c r="D14" s="1" t="s">
        <v>21</v>
      </c>
      <c r="E14" s="7"/>
      <c r="F14" s="7">
        <v>100358.07</v>
      </c>
      <c r="G14" s="30">
        <f t="shared" si="0"/>
        <v>2422896.6299999994</v>
      </c>
    </row>
    <row r="15" spans="1:7" ht="15.75" x14ac:dyDescent="0.25">
      <c r="A15" s="53"/>
      <c r="B15" s="66">
        <v>45467</v>
      </c>
      <c r="C15" s="38" t="s">
        <v>20</v>
      </c>
      <c r="D15" s="1" t="s">
        <v>21</v>
      </c>
      <c r="E15" s="39"/>
      <c r="F15" s="39">
        <v>28507.14</v>
      </c>
      <c r="G15" s="30">
        <f t="shared" si="0"/>
        <v>2451403.7699999996</v>
      </c>
    </row>
    <row r="16" spans="1:7" x14ac:dyDescent="0.25">
      <c r="A16" s="45"/>
      <c r="B16" s="94" t="s">
        <v>37</v>
      </c>
      <c r="C16" s="95"/>
      <c r="D16" s="95"/>
      <c r="E16" s="95"/>
      <c r="F16" s="96"/>
      <c r="G16" s="86">
        <f>G15</f>
        <v>2451403.7699999996</v>
      </c>
    </row>
    <row r="17" spans="1:7" x14ac:dyDescent="0.25">
      <c r="A17" s="6"/>
      <c r="B17" s="36"/>
      <c r="C17" s="36"/>
      <c r="D17" s="36"/>
      <c r="E17" s="36"/>
      <c r="F17" s="36"/>
      <c r="G17" s="37"/>
    </row>
    <row r="18" spans="1:7" x14ac:dyDescent="0.25">
      <c r="A18" s="6"/>
      <c r="B18" s="36"/>
      <c r="C18" s="36"/>
      <c r="D18" s="36"/>
      <c r="E18" s="36"/>
      <c r="F18" s="36"/>
      <c r="G18" s="37"/>
    </row>
    <row r="19" spans="1:7" x14ac:dyDescent="0.25">
      <c r="A19" s="6"/>
      <c r="B19" s="36"/>
      <c r="C19" s="36"/>
      <c r="D19" s="36"/>
      <c r="E19" s="36"/>
      <c r="F19" s="36"/>
      <c r="G19" s="37"/>
    </row>
    <row r="20" spans="1:7" ht="15.75" thickBot="1" x14ac:dyDescent="0.3">
      <c r="B20" s="97"/>
      <c r="C20" s="97"/>
      <c r="F20" s="97"/>
      <c r="G20" s="97"/>
    </row>
    <row r="21" spans="1:7" x14ac:dyDescent="0.25">
      <c r="B21" s="99" t="s">
        <v>17</v>
      </c>
      <c r="C21" s="99"/>
      <c r="F21" s="99" t="s">
        <v>10</v>
      </c>
      <c r="G21" s="99"/>
    </row>
    <row r="22" spans="1:7" x14ac:dyDescent="0.25">
      <c r="B22" s="98" t="s">
        <v>18</v>
      </c>
      <c r="C22" s="98"/>
      <c r="F22" s="98" t="s">
        <v>11</v>
      </c>
      <c r="G22" s="98"/>
    </row>
    <row r="25" spans="1:7" x14ac:dyDescent="0.25">
      <c r="D25" t="s">
        <v>14</v>
      </c>
    </row>
    <row r="26" spans="1:7" x14ac:dyDescent="0.25">
      <c r="D26" s="99" t="s">
        <v>12</v>
      </c>
      <c r="E26" s="99"/>
    </row>
    <row r="27" spans="1:7" x14ac:dyDescent="0.25">
      <c r="D27" s="98" t="s">
        <v>13</v>
      </c>
      <c r="E27" s="98"/>
    </row>
  </sheetData>
  <mergeCells count="11">
    <mergeCell ref="A6:G6"/>
    <mergeCell ref="A7:G7"/>
    <mergeCell ref="B20:C20"/>
    <mergeCell ref="F20:G20"/>
    <mergeCell ref="B21:C21"/>
    <mergeCell ref="F21:G21"/>
    <mergeCell ref="F22:G22"/>
    <mergeCell ref="D26:E26"/>
    <mergeCell ref="D27:E27"/>
    <mergeCell ref="B22:C22"/>
    <mergeCell ref="B16:F16"/>
  </mergeCells>
  <pageMargins left="0.7" right="0.7" top="0.75" bottom="0.75" header="0.3" footer="0.3"/>
  <pageSetup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F0324-E40A-41FA-8782-9BDAEEFBCF66}">
  <dimension ref="A1:H148"/>
  <sheetViews>
    <sheetView topLeftCell="A97" zoomScaleNormal="100" workbookViewId="0">
      <selection activeCell="D124" sqref="D124"/>
    </sheetView>
  </sheetViews>
  <sheetFormatPr baseColWidth="10" defaultRowHeight="15" x14ac:dyDescent="0.25"/>
  <cols>
    <col min="3" max="3" width="13.85546875" customWidth="1"/>
    <col min="4" max="4" width="47" customWidth="1"/>
    <col min="5" max="5" width="13.42578125" customWidth="1"/>
    <col min="6" max="6" width="16.85546875" bestFit="1" customWidth="1"/>
    <col min="7" max="7" width="14.42578125" customWidth="1"/>
  </cols>
  <sheetData>
    <row r="1" spans="1:7" x14ac:dyDescent="0.25">
      <c r="B1" t="s">
        <v>19</v>
      </c>
    </row>
    <row r="6" spans="1:7" ht="18.75" x14ac:dyDescent="0.3">
      <c r="A6" s="93" t="s">
        <v>0</v>
      </c>
      <c r="B6" s="93"/>
      <c r="C6" s="93"/>
      <c r="D6" s="93"/>
      <c r="E6" s="93"/>
      <c r="F6" s="93"/>
      <c r="G6" s="93"/>
    </row>
    <row r="7" spans="1:7" ht="18.75" x14ac:dyDescent="0.3">
      <c r="A7" s="93" t="s">
        <v>34</v>
      </c>
      <c r="B7" s="93"/>
      <c r="C7" s="93"/>
      <c r="D7" s="93"/>
      <c r="E7" s="93"/>
      <c r="F7" s="93"/>
      <c r="G7" s="93"/>
    </row>
    <row r="8" spans="1:7" ht="15.75" thickBot="1" x14ac:dyDescent="0.3">
      <c r="G8" s="28" t="s">
        <v>9</v>
      </c>
    </row>
    <row r="9" spans="1:7" ht="15.75" x14ac:dyDescent="0.25">
      <c r="B9" s="9" t="s">
        <v>1</v>
      </c>
      <c r="C9" s="10" t="s">
        <v>2</v>
      </c>
      <c r="D9" s="10" t="s">
        <v>3</v>
      </c>
      <c r="E9" s="10" t="s">
        <v>4</v>
      </c>
      <c r="F9" s="11" t="s">
        <v>5</v>
      </c>
      <c r="G9" s="11" t="s">
        <v>7</v>
      </c>
    </row>
    <row r="10" spans="1:7" ht="15.75" x14ac:dyDescent="0.25">
      <c r="B10" s="21"/>
      <c r="C10" s="1"/>
      <c r="D10" s="15" t="s">
        <v>32</v>
      </c>
      <c r="E10" s="1"/>
      <c r="F10" s="22"/>
      <c r="G10" s="24">
        <v>15130382.92</v>
      </c>
    </row>
    <row r="11" spans="1:7" x14ac:dyDescent="0.25">
      <c r="B11" s="4">
        <v>45446</v>
      </c>
      <c r="C11" s="3" t="s">
        <v>20</v>
      </c>
      <c r="D11" s="1" t="s">
        <v>21</v>
      </c>
      <c r="E11" s="2"/>
      <c r="F11" s="2">
        <v>19480</v>
      </c>
      <c r="G11" s="16">
        <f t="shared" ref="G11:G77" si="0">G10+F11-E11</f>
        <v>15149862.92</v>
      </c>
    </row>
    <row r="12" spans="1:7" x14ac:dyDescent="0.25">
      <c r="B12" s="4">
        <v>45446</v>
      </c>
      <c r="C12" s="3">
        <v>30109</v>
      </c>
      <c r="D12" s="1" t="s">
        <v>22</v>
      </c>
      <c r="E12" s="2"/>
      <c r="F12" s="2">
        <v>15300</v>
      </c>
      <c r="G12" s="16">
        <f t="shared" si="0"/>
        <v>15165162.92</v>
      </c>
    </row>
    <row r="13" spans="1:7" x14ac:dyDescent="0.25">
      <c r="B13" s="4">
        <v>45446</v>
      </c>
      <c r="C13" s="3">
        <v>648126</v>
      </c>
      <c r="D13" s="1" t="s">
        <v>39</v>
      </c>
      <c r="E13" s="2"/>
      <c r="F13" s="2">
        <v>25000</v>
      </c>
      <c r="G13" s="16">
        <f t="shared" si="0"/>
        <v>15190162.92</v>
      </c>
    </row>
    <row r="14" spans="1:7" x14ac:dyDescent="0.25">
      <c r="B14" s="4">
        <v>45446</v>
      </c>
      <c r="C14" s="3">
        <v>648125</v>
      </c>
      <c r="D14" s="1" t="s">
        <v>39</v>
      </c>
      <c r="E14" s="2"/>
      <c r="F14" s="2">
        <v>25000</v>
      </c>
      <c r="G14" s="16">
        <f t="shared" si="0"/>
        <v>15215162.92</v>
      </c>
    </row>
    <row r="15" spans="1:7" x14ac:dyDescent="0.25">
      <c r="B15" s="48">
        <v>45446</v>
      </c>
      <c r="C15" s="38" t="s">
        <v>40</v>
      </c>
      <c r="D15" s="1" t="s">
        <v>23</v>
      </c>
      <c r="E15" s="39"/>
      <c r="F15" s="39">
        <v>35000</v>
      </c>
      <c r="G15" s="16">
        <f t="shared" si="0"/>
        <v>15250162.92</v>
      </c>
    </row>
    <row r="16" spans="1:7" x14ac:dyDescent="0.25">
      <c r="B16" s="48">
        <v>45446</v>
      </c>
      <c r="C16" s="38" t="s">
        <v>20</v>
      </c>
      <c r="D16" s="1" t="s">
        <v>25</v>
      </c>
      <c r="E16" s="39">
        <v>200</v>
      </c>
      <c r="F16" s="2"/>
      <c r="G16" s="16">
        <f t="shared" si="0"/>
        <v>15249962.92</v>
      </c>
    </row>
    <row r="17" spans="2:7" x14ac:dyDescent="0.25">
      <c r="B17" s="48">
        <v>45447</v>
      </c>
      <c r="C17" s="38" t="s">
        <v>20</v>
      </c>
      <c r="D17" s="1" t="s">
        <v>21</v>
      </c>
      <c r="E17" s="39"/>
      <c r="F17" s="2">
        <v>3000</v>
      </c>
      <c r="G17" s="16">
        <f t="shared" si="0"/>
        <v>15252962.92</v>
      </c>
    </row>
    <row r="18" spans="2:7" x14ac:dyDescent="0.25">
      <c r="B18" s="48">
        <v>45447</v>
      </c>
      <c r="C18" s="3">
        <v>50142</v>
      </c>
      <c r="D18" s="1" t="s">
        <v>22</v>
      </c>
      <c r="E18" s="39"/>
      <c r="F18" s="2">
        <v>23000</v>
      </c>
      <c r="G18" s="16">
        <f t="shared" si="0"/>
        <v>15275962.92</v>
      </c>
    </row>
    <row r="19" spans="2:7" x14ac:dyDescent="0.25">
      <c r="B19" s="4">
        <v>45447</v>
      </c>
      <c r="C19" s="3" t="s">
        <v>51</v>
      </c>
      <c r="D19" s="1" t="s">
        <v>23</v>
      </c>
      <c r="E19" s="2"/>
      <c r="F19" s="2">
        <v>1000</v>
      </c>
      <c r="G19" s="16">
        <f t="shared" si="0"/>
        <v>15276962.92</v>
      </c>
    </row>
    <row r="20" spans="2:7" x14ac:dyDescent="0.25">
      <c r="B20" s="4">
        <v>45447</v>
      </c>
      <c r="C20" s="3">
        <v>30145</v>
      </c>
      <c r="D20" s="1" t="s">
        <v>24</v>
      </c>
      <c r="E20" s="2"/>
      <c r="F20" s="2">
        <v>11000</v>
      </c>
      <c r="G20" s="16">
        <f t="shared" si="0"/>
        <v>15287962.92</v>
      </c>
    </row>
    <row r="21" spans="2:7" x14ac:dyDescent="0.25">
      <c r="B21" s="50">
        <v>45447</v>
      </c>
      <c r="C21" s="63" t="s">
        <v>53</v>
      </c>
      <c r="D21" s="1" t="s">
        <v>26</v>
      </c>
      <c r="E21" s="2">
        <v>26220</v>
      </c>
      <c r="F21" s="2"/>
      <c r="G21" s="16">
        <f t="shared" si="0"/>
        <v>15261742.92</v>
      </c>
    </row>
    <row r="22" spans="2:7" x14ac:dyDescent="0.25">
      <c r="B22" s="44">
        <v>45447</v>
      </c>
      <c r="C22" s="3" t="s">
        <v>20</v>
      </c>
      <c r="D22" s="1" t="s">
        <v>25</v>
      </c>
      <c r="E22" s="2">
        <v>325</v>
      </c>
      <c r="F22" s="2"/>
      <c r="G22" s="16">
        <f t="shared" si="0"/>
        <v>15261417.92</v>
      </c>
    </row>
    <row r="23" spans="2:7" x14ac:dyDescent="0.25">
      <c r="B23" s="44">
        <v>45447</v>
      </c>
      <c r="C23" s="3" t="s">
        <v>20</v>
      </c>
      <c r="D23" s="1" t="s">
        <v>84</v>
      </c>
      <c r="E23" s="2">
        <v>1300</v>
      </c>
      <c r="F23" s="2"/>
      <c r="G23" s="16">
        <f t="shared" si="0"/>
        <v>15260117.92</v>
      </c>
    </row>
    <row r="24" spans="2:7" x14ac:dyDescent="0.25">
      <c r="B24" s="44">
        <v>45448</v>
      </c>
      <c r="C24" s="3" t="s">
        <v>20</v>
      </c>
      <c r="D24" s="1" t="s">
        <v>21</v>
      </c>
      <c r="E24" s="2"/>
      <c r="F24" s="2">
        <v>9000</v>
      </c>
      <c r="G24" s="16">
        <f t="shared" si="0"/>
        <v>15269117.92</v>
      </c>
    </row>
    <row r="25" spans="2:7" x14ac:dyDescent="0.25">
      <c r="B25" s="4">
        <v>45448</v>
      </c>
      <c r="C25" s="3">
        <v>30090</v>
      </c>
      <c r="D25" s="1" t="s">
        <v>22</v>
      </c>
      <c r="E25" s="2"/>
      <c r="F25" s="2">
        <v>12000</v>
      </c>
      <c r="G25" s="16">
        <f t="shared" si="0"/>
        <v>15281117.92</v>
      </c>
    </row>
    <row r="26" spans="2:7" x14ac:dyDescent="0.25">
      <c r="B26" s="4">
        <v>45448</v>
      </c>
      <c r="C26" s="3">
        <v>11360562</v>
      </c>
      <c r="D26" s="1" t="s">
        <v>56</v>
      </c>
      <c r="E26" s="2"/>
      <c r="F26" s="2">
        <v>163500</v>
      </c>
      <c r="G26" s="16">
        <f t="shared" si="0"/>
        <v>15444617.92</v>
      </c>
    </row>
    <row r="27" spans="2:7" x14ac:dyDescent="0.25">
      <c r="B27" s="4">
        <v>45448</v>
      </c>
      <c r="C27" s="3" t="s">
        <v>57</v>
      </c>
      <c r="D27" s="1" t="s">
        <v>23</v>
      </c>
      <c r="E27" s="2"/>
      <c r="F27" s="2">
        <v>204300</v>
      </c>
      <c r="G27" s="16">
        <f t="shared" si="0"/>
        <v>15648917.92</v>
      </c>
    </row>
    <row r="28" spans="2:7" x14ac:dyDescent="0.25">
      <c r="B28" s="4">
        <v>45448</v>
      </c>
      <c r="C28" s="3">
        <v>30181</v>
      </c>
      <c r="D28" s="1" t="s">
        <v>24</v>
      </c>
      <c r="E28" s="2"/>
      <c r="F28" s="2">
        <v>4000</v>
      </c>
      <c r="G28" s="16">
        <f t="shared" si="0"/>
        <v>15652917.92</v>
      </c>
    </row>
    <row r="29" spans="2:7" x14ac:dyDescent="0.25">
      <c r="B29" s="48">
        <v>45448</v>
      </c>
      <c r="C29" s="38" t="s">
        <v>59</v>
      </c>
      <c r="D29" s="1" t="s">
        <v>60</v>
      </c>
      <c r="E29" s="2">
        <v>239587.20000000001</v>
      </c>
      <c r="F29" s="2"/>
      <c r="G29" s="16">
        <f t="shared" si="0"/>
        <v>15413330.720000001</v>
      </c>
    </row>
    <row r="30" spans="2:7" x14ac:dyDescent="0.25">
      <c r="B30" s="4">
        <v>45448</v>
      </c>
      <c r="C30" s="3" t="s">
        <v>20</v>
      </c>
      <c r="D30" s="1" t="s">
        <v>25</v>
      </c>
      <c r="E30" s="2">
        <v>875</v>
      </c>
      <c r="F30" s="2"/>
      <c r="G30" s="16">
        <f t="shared" si="0"/>
        <v>15412455.720000001</v>
      </c>
    </row>
    <row r="31" spans="2:7" x14ac:dyDescent="0.25">
      <c r="B31" s="4">
        <v>45449</v>
      </c>
      <c r="C31" s="3">
        <v>20055</v>
      </c>
      <c r="D31" s="1" t="s">
        <v>22</v>
      </c>
      <c r="E31" s="2"/>
      <c r="F31" s="2">
        <v>7000</v>
      </c>
      <c r="G31" s="16">
        <f t="shared" si="0"/>
        <v>15419455.720000001</v>
      </c>
    </row>
    <row r="32" spans="2:7" x14ac:dyDescent="0.25">
      <c r="B32" s="4">
        <v>45449</v>
      </c>
      <c r="C32" s="3">
        <v>454008</v>
      </c>
      <c r="D32" s="1" t="s">
        <v>62</v>
      </c>
      <c r="E32" s="2"/>
      <c r="F32" s="2">
        <v>2248.9499999999998</v>
      </c>
      <c r="G32" s="16">
        <f t="shared" si="0"/>
        <v>15421704.67</v>
      </c>
    </row>
    <row r="33" spans="2:7" x14ac:dyDescent="0.25">
      <c r="B33" s="4">
        <v>45449</v>
      </c>
      <c r="C33" s="3" t="s">
        <v>63</v>
      </c>
      <c r="D33" s="1" t="s">
        <v>23</v>
      </c>
      <c r="E33" s="2"/>
      <c r="F33" s="2">
        <v>9000</v>
      </c>
      <c r="G33" s="16">
        <f t="shared" si="0"/>
        <v>15430704.67</v>
      </c>
    </row>
    <row r="34" spans="2:7" x14ac:dyDescent="0.25">
      <c r="B34" s="4">
        <v>45449</v>
      </c>
      <c r="C34" s="3">
        <v>20180</v>
      </c>
      <c r="D34" s="1" t="s">
        <v>24</v>
      </c>
      <c r="E34" s="2"/>
      <c r="F34" s="2">
        <v>5000</v>
      </c>
      <c r="G34" s="16">
        <f t="shared" si="0"/>
        <v>15435704.67</v>
      </c>
    </row>
    <row r="35" spans="2:7" s="53" customFormat="1" x14ac:dyDescent="0.25">
      <c r="B35" s="48">
        <v>45449</v>
      </c>
      <c r="C35" s="38" t="s">
        <v>20</v>
      </c>
      <c r="D35" s="1" t="s">
        <v>25</v>
      </c>
      <c r="E35" s="39">
        <v>25</v>
      </c>
      <c r="F35" s="39"/>
      <c r="G35" s="16">
        <f t="shared" si="0"/>
        <v>15435679.67</v>
      </c>
    </row>
    <row r="36" spans="2:7" s="53" customFormat="1" x14ac:dyDescent="0.25">
      <c r="B36" s="48">
        <v>45450</v>
      </c>
      <c r="C36" s="38">
        <v>60055</v>
      </c>
      <c r="D36" s="1" t="s">
        <v>22</v>
      </c>
      <c r="E36" s="39"/>
      <c r="F36" s="39">
        <v>44450</v>
      </c>
      <c r="G36" s="16">
        <f t="shared" si="0"/>
        <v>15480129.67</v>
      </c>
    </row>
    <row r="37" spans="2:7" s="53" customFormat="1" x14ac:dyDescent="0.25">
      <c r="B37" s="48">
        <v>45450</v>
      </c>
      <c r="C37" s="38" t="s">
        <v>69</v>
      </c>
      <c r="D37" s="1" t="s">
        <v>23</v>
      </c>
      <c r="E37" s="39"/>
      <c r="F37" s="39">
        <v>92500</v>
      </c>
      <c r="G37" s="16">
        <f t="shared" si="0"/>
        <v>15572629.67</v>
      </c>
    </row>
    <row r="38" spans="2:7" x14ac:dyDescent="0.25">
      <c r="B38" s="48">
        <v>45450</v>
      </c>
      <c r="C38" s="38">
        <v>20114</v>
      </c>
      <c r="D38" s="1" t="s">
        <v>24</v>
      </c>
      <c r="E38" s="2"/>
      <c r="F38" s="2">
        <v>1000</v>
      </c>
      <c r="G38" s="16">
        <f t="shared" si="0"/>
        <v>15573629.67</v>
      </c>
    </row>
    <row r="39" spans="2:7" s="53" customFormat="1" x14ac:dyDescent="0.25">
      <c r="B39" s="48">
        <v>45450</v>
      </c>
      <c r="C39" s="38" t="s">
        <v>70</v>
      </c>
      <c r="D39" s="1" t="s">
        <v>71</v>
      </c>
      <c r="E39" s="39">
        <v>358017.9</v>
      </c>
      <c r="F39" s="39"/>
      <c r="G39" s="16">
        <f t="shared" si="0"/>
        <v>15215611.77</v>
      </c>
    </row>
    <row r="40" spans="2:7" s="53" customFormat="1" x14ac:dyDescent="0.25">
      <c r="B40" s="48">
        <v>45450</v>
      </c>
      <c r="C40" s="38" t="s">
        <v>20</v>
      </c>
      <c r="D40" s="1" t="s">
        <v>25</v>
      </c>
      <c r="E40" s="39">
        <v>5107.5</v>
      </c>
      <c r="F40" s="39"/>
      <c r="G40" s="16">
        <f t="shared" si="0"/>
        <v>15210504.27</v>
      </c>
    </row>
    <row r="41" spans="2:7" s="53" customFormat="1" x14ac:dyDescent="0.25">
      <c r="B41" s="48">
        <v>45453</v>
      </c>
      <c r="C41" s="38" t="s">
        <v>20</v>
      </c>
      <c r="D41" s="1" t="s">
        <v>21</v>
      </c>
      <c r="E41" s="39"/>
      <c r="F41" s="39">
        <v>102553.52</v>
      </c>
      <c r="G41" s="16">
        <f t="shared" si="0"/>
        <v>15313057.789999999</v>
      </c>
    </row>
    <row r="42" spans="2:7" s="53" customFormat="1" ht="15.75" customHeight="1" x14ac:dyDescent="0.25">
      <c r="B42" s="48">
        <v>45453</v>
      </c>
      <c r="C42" s="38">
        <v>20109</v>
      </c>
      <c r="D42" s="1" t="s">
        <v>22</v>
      </c>
      <c r="E42" s="39"/>
      <c r="F42" s="39">
        <v>9800</v>
      </c>
      <c r="G42" s="16">
        <f t="shared" si="0"/>
        <v>15322857.789999999</v>
      </c>
    </row>
    <row r="43" spans="2:7" s="53" customFormat="1" x14ac:dyDescent="0.25">
      <c r="B43" s="48">
        <v>45453</v>
      </c>
      <c r="C43" s="38" t="s">
        <v>76</v>
      </c>
      <c r="D43" s="1" t="s">
        <v>23</v>
      </c>
      <c r="E43" s="39"/>
      <c r="F43" s="39">
        <v>5000</v>
      </c>
      <c r="G43" s="16">
        <f t="shared" si="0"/>
        <v>15327857.789999999</v>
      </c>
    </row>
    <row r="44" spans="2:7" s="53" customFormat="1" x14ac:dyDescent="0.25">
      <c r="B44" s="48">
        <v>45453</v>
      </c>
      <c r="C44" s="38">
        <v>10181</v>
      </c>
      <c r="D44" s="1" t="s">
        <v>24</v>
      </c>
      <c r="E44" s="39"/>
      <c r="F44" s="39">
        <v>7000</v>
      </c>
      <c r="G44" s="16">
        <f t="shared" si="0"/>
        <v>15334857.789999999</v>
      </c>
    </row>
    <row r="45" spans="2:7" s="53" customFormat="1" x14ac:dyDescent="0.25">
      <c r="B45" s="48">
        <v>45453</v>
      </c>
      <c r="C45" s="38" t="s">
        <v>20</v>
      </c>
      <c r="D45" s="1" t="s">
        <v>25</v>
      </c>
      <c r="E45" s="39">
        <v>225</v>
      </c>
      <c r="F45" s="39"/>
      <c r="G45" s="16">
        <f t="shared" si="0"/>
        <v>15334632.789999999</v>
      </c>
    </row>
    <row r="46" spans="2:7" s="53" customFormat="1" x14ac:dyDescent="0.25">
      <c r="B46" s="48">
        <v>45454</v>
      </c>
      <c r="C46" s="38">
        <v>70082</v>
      </c>
      <c r="D46" s="1" t="s">
        <v>22</v>
      </c>
      <c r="E46" s="39"/>
      <c r="F46" s="39">
        <v>23000</v>
      </c>
      <c r="G46" s="16">
        <f t="shared" si="0"/>
        <v>15357632.789999999</v>
      </c>
    </row>
    <row r="47" spans="2:7" s="53" customFormat="1" x14ac:dyDescent="0.25">
      <c r="B47" s="48">
        <v>45454</v>
      </c>
      <c r="C47" s="38">
        <v>1133808</v>
      </c>
      <c r="D47" s="1" t="s">
        <v>39</v>
      </c>
      <c r="E47" s="39"/>
      <c r="F47" s="39">
        <v>100000</v>
      </c>
      <c r="G47" s="16">
        <f t="shared" si="0"/>
        <v>15457632.789999999</v>
      </c>
    </row>
    <row r="48" spans="2:7" s="53" customFormat="1" x14ac:dyDescent="0.25">
      <c r="B48" s="48">
        <v>45454</v>
      </c>
      <c r="C48" s="38">
        <v>11338088</v>
      </c>
      <c r="D48" s="1" t="s">
        <v>39</v>
      </c>
      <c r="E48" s="39"/>
      <c r="F48" s="39">
        <v>100000</v>
      </c>
      <c r="G48" s="16">
        <f t="shared" si="0"/>
        <v>15557632.789999999</v>
      </c>
    </row>
    <row r="49" spans="1:8" x14ac:dyDescent="0.25">
      <c r="B49" s="48">
        <v>45454</v>
      </c>
      <c r="C49" s="38">
        <v>524849</v>
      </c>
      <c r="D49" s="1" t="s">
        <v>39</v>
      </c>
      <c r="E49" s="2"/>
      <c r="F49" s="2">
        <v>5700</v>
      </c>
      <c r="G49" s="16">
        <f t="shared" si="0"/>
        <v>15563332.789999999</v>
      </c>
    </row>
    <row r="50" spans="1:8" s="53" customFormat="1" x14ac:dyDescent="0.25">
      <c r="B50" s="48">
        <v>45454</v>
      </c>
      <c r="C50" s="38" t="s">
        <v>77</v>
      </c>
      <c r="D50" s="1" t="s">
        <v>23</v>
      </c>
      <c r="E50" s="68"/>
      <c r="F50" s="39">
        <v>174300</v>
      </c>
      <c r="G50" s="16">
        <f t="shared" si="0"/>
        <v>15737632.789999999</v>
      </c>
    </row>
    <row r="51" spans="1:8" s="53" customFormat="1" x14ac:dyDescent="0.25">
      <c r="B51" s="48">
        <v>45454</v>
      </c>
      <c r="C51" s="38">
        <v>10141</v>
      </c>
      <c r="D51" s="1" t="s">
        <v>24</v>
      </c>
      <c r="E51" s="68"/>
      <c r="F51" s="39">
        <v>3000</v>
      </c>
      <c r="G51" s="16">
        <f t="shared" si="0"/>
        <v>15740632.789999999</v>
      </c>
      <c r="H51" s="55"/>
    </row>
    <row r="52" spans="1:8" x14ac:dyDescent="0.25">
      <c r="B52" s="69">
        <v>45454</v>
      </c>
      <c r="C52" s="38" t="s">
        <v>20</v>
      </c>
      <c r="D52" s="1" t="s">
        <v>25</v>
      </c>
      <c r="E52" s="2">
        <v>2312.5</v>
      </c>
      <c r="F52" s="2"/>
      <c r="G52" s="16">
        <f t="shared" si="0"/>
        <v>15738320.289999999</v>
      </c>
    </row>
    <row r="53" spans="1:8" s="53" customFormat="1" x14ac:dyDescent="0.25">
      <c r="B53" s="69">
        <v>45455</v>
      </c>
      <c r="C53" s="38">
        <v>20087</v>
      </c>
      <c r="D53" s="1" t="s">
        <v>22</v>
      </c>
      <c r="E53" s="39"/>
      <c r="F53" s="39">
        <v>15000</v>
      </c>
      <c r="G53" s="16">
        <f t="shared" si="0"/>
        <v>15753320.289999999</v>
      </c>
    </row>
    <row r="54" spans="1:8" s="53" customFormat="1" x14ac:dyDescent="0.25">
      <c r="B54" s="69">
        <v>45455</v>
      </c>
      <c r="C54" s="38" t="s">
        <v>81</v>
      </c>
      <c r="D54" s="1" t="s">
        <v>23</v>
      </c>
      <c r="E54" s="39"/>
      <c r="F54" s="39">
        <v>15000</v>
      </c>
      <c r="G54" s="16">
        <f t="shared" si="0"/>
        <v>15768320.289999999</v>
      </c>
    </row>
    <row r="55" spans="1:8" s="53" customFormat="1" ht="15.75" thickBot="1" x14ac:dyDescent="0.3">
      <c r="B55" s="70">
        <v>45455</v>
      </c>
      <c r="C55" s="71">
        <v>20122</v>
      </c>
      <c r="D55" s="1" t="s">
        <v>24</v>
      </c>
      <c r="E55" s="72"/>
      <c r="F55" s="72">
        <v>9000</v>
      </c>
      <c r="G55" s="16">
        <f t="shared" si="0"/>
        <v>15777320.289999999</v>
      </c>
    </row>
    <row r="56" spans="1:8" s="53" customFormat="1" ht="15.75" thickBot="1" x14ac:dyDescent="0.3">
      <c r="A56" s="73"/>
      <c r="B56" s="74"/>
      <c r="C56" s="75"/>
      <c r="D56" s="49"/>
      <c r="E56" s="49"/>
      <c r="F56" s="39"/>
      <c r="G56" s="16">
        <f t="shared" si="0"/>
        <v>15777320.289999999</v>
      </c>
    </row>
    <row r="57" spans="1:8" s="53" customFormat="1" x14ac:dyDescent="0.25">
      <c r="B57" s="76">
        <v>45455</v>
      </c>
      <c r="C57" s="77" t="s">
        <v>20</v>
      </c>
      <c r="D57" s="1" t="s">
        <v>25</v>
      </c>
      <c r="E57" s="78">
        <v>125</v>
      </c>
      <c r="F57" s="78"/>
      <c r="G57" s="16">
        <f t="shared" si="0"/>
        <v>15777195.289999999</v>
      </c>
    </row>
    <row r="58" spans="1:8" s="53" customFormat="1" x14ac:dyDescent="0.25">
      <c r="B58" s="69">
        <v>45456</v>
      </c>
      <c r="C58" s="38" t="s">
        <v>20</v>
      </c>
      <c r="D58" s="1" t="s">
        <v>21</v>
      </c>
      <c r="E58" s="39"/>
      <c r="F58" s="39">
        <v>3000</v>
      </c>
      <c r="G58" s="16">
        <f t="shared" si="0"/>
        <v>15780195.289999999</v>
      </c>
    </row>
    <row r="59" spans="1:8" s="53" customFormat="1" x14ac:dyDescent="0.25">
      <c r="B59" s="69">
        <v>45456</v>
      </c>
      <c r="C59" s="38">
        <v>70157</v>
      </c>
      <c r="D59" s="1" t="s">
        <v>22</v>
      </c>
      <c r="E59" s="39"/>
      <c r="F59" s="39">
        <v>4500</v>
      </c>
      <c r="G59" s="16">
        <f t="shared" si="0"/>
        <v>15784695.289999999</v>
      </c>
    </row>
    <row r="60" spans="1:8" s="53" customFormat="1" x14ac:dyDescent="0.25">
      <c r="B60" s="69">
        <v>45456</v>
      </c>
      <c r="C60" s="38">
        <v>258117</v>
      </c>
      <c r="D60" s="1" t="s">
        <v>85</v>
      </c>
      <c r="E60" s="39"/>
      <c r="F60" s="39">
        <v>108510.1</v>
      </c>
      <c r="G60" s="16">
        <f t="shared" si="0"/>
        <v>15893205.389999999</v>
      </c>
    </row>
    <row r="61" spans="1:8" s="53" customFormat="1" ht="15.75" customHeight="1" x14ac:dyDescent="0.25">
      <c r="B61" s="69">
        <v>45456</v>
      </c>
      <c r="C61" s="38" t="s">
        <v>86</v>
      </c>
      <c r="D61" s="1" t="s">
        <v>23</v>
      </c>
      <c r="E61" s="39"/>
      <c r="F61" s="39">
        <v>26000</v>
      </c>
      <c r="G61" s="16">
        <f t="shared" si="0"/>
        <v>15919205.389999999</v>
      </c>
    </row>
    <row r="62" spans="1:8" s="53" customFormat="1" x14ac:dyDescent="0.25">
      <c r="B62" s="69">
        <v>45456</v>
      </c>
      <c r="C62" s="38">
        <v>10116</v>
      </c>
      <c r="D62" s="1" t="s">
        <v>24</v>
      </c>
      <c r="E62" s="39"/>
      <c r="F62" s="39">
        <v>4000</v>
      </c>
      <c r="G62" s="16">
        <f t="shared" si="0"/>
        <v>15923205.389999999</v>
      </c>
    </row>
    <row r="63" spans="1:8" s="53" customFormat="1" x14ac:dyDescent="0.25">
      <c r="B63" s="69">
        <v>45456</v>
      </c>
      <c r="C63" s="38" t="s">
        <v>87</v>
      </c>
      <c r="D63" s="1" t="s">
        <v>88</v>
      </c>
      <c r="E63" s="39">
        <v>446632.36</v>
      </c>
      <c r="F63" s="39"/>
      <c r="G63" s="16">
        <f t="shared" si="0"/>
        <v>15476573.029999999</v>
      </c>
    </row>
    <row r="64" spans="1:8" s="53" customFormat="1" x14ac:dyDescent="0.25">
      <c r="B64" s="69">
        <v>45456</v>
      </c>
      <c r="C64" s="38" t="s">
        <v>20</v>
      </c>
      <c r="D64" s="1" t="s">
        <v>25</v>
      </c>
      <c r="E64" s="39">
        <v>4357.5</v>
      </c>
      <c r="F64" s="39"/>
      <c r="G64" s="16">
        <f t="shared" si="0"/>
        <v>15472215.529999999</v>
      </c>
    </row>
    <row r="65" spans="1:8" s="53" customFormat="1" x14ac:dyDescent="0.25">
      <c r="B65" s="79">
        <v>45457</v>
      </c>
      <c r="C65" s="38">
        <v>20151</v>
      </c>
      <c r="D65" s="1" t="s">
        <v>22</v>
      </c>
      <c r="E65" s="72"/>
      <c r="F65" s="72">
        <v>23000</v>
      </c>
      <c r="G65" s="16">
        <f t="shared" si="0"/>
        <v>15495215.529999999</v>
      </c>
    </row>
    <row r="66" spans="1:8" s="53" customFormat="1" x14ac:dyDescent="0.25">
      <c r="A66" s="73"/>
      <c r="B66" s="81">
        <v>45457</v>
      </c>
      <c r="C66" s="38">
        <v>485377</v>
      </c>
      <c r="D66" s="1" t="s">
        <v>85</v>
      </c>
      <c r="E66" s="39"/>
      <c r="F66" s="39">
        <v>7631.41</v>
      </c>
      <c r="G66" s="16">
        <f t="shared" si="0"/>
        <v>15502846.939999999</v>
      </c>
      <c r="H66" s="73"/>
    </row>
    <row r="67" spans="1:8" s="53" customFormat="1" x14ac:dyDescent="0.25">
      <c r="B67" s="80">
        <v>45457</v>
      </c>
      <c r="C67" s="82" t="s">
        <v>93</v>
      </c>
      <c r="D67" s="1" t="s">
        <v>23</v>
      </c>
      <c r="E67" s="78"/>
      <c r="F67" s="78">
        <v>2000</v>
      </c>
      <c r="G67" s="16">
        <f t="shared" si="0"/>
        <v>15504846.939999999</v>
      </c>
    </row>
    <row r="68" spans="1:8" s="53" customFormat="1" x14ac:dyDescent="0.25">
      <c r="B68" s="80">
        <v>45457</v>
      </c>
      <c r="C68" s="82" t="s">
        <v>20</v>
      </c>
      <c r="D68" s="1" t="s">
        <v>25</v>
      </c>
      <c r="E68" s="78">
        <v>375</v>
      </c>
      <c r="F68" s="78"/>
      <c r="G68" s="16">
        <f t="shared" si="0"/>
        <v>15504471.939999999</v>
      </c>
    </row>
    <row r="69" spans="1:8" s="53" customFormat="1" x14ac:dyDescent="0.25">
      <c r="B69" s="69">
        <v>45460</v>
      </c>
      <c r="C69" s="38">
        <v>30155</v>
      </c>
      <c r="D69" s="1" t="s">
        <v>22</v>
      </c>
      <c r="E69" s="39"/>
      <c r="F69" s="39">
        <v>29300</v>
      </c>
      <c r="G69" s="16">
        <f t="shared" si="0"/>
        <v>15533771.939999999</v>
      </c>
    </row>
    <row r="70" spans="1:8" s="53" customFormat="1" x14ac:dyDescent="0.25">
      <c r="B70" s="69">
        <v>45460</v>
      </c>
      <c r="C70" s="38">
        <v>126236</v>
      </c>
      <c r="D70" s="49" t="s">
        <v>102</v>
      </c>
      <c r="E70" s="39"/>
      <c r="F70" s="39">
        <v>1500</v>
      </c>
      <c r="G70" s="16">
        <f t="shared" si="0"/>
        <v>15535271.939999999</v>
      </c>
    </row>
    <row r="71" spans="1:8" s="53" customFormat="1" x14ac:dyDescent="0.25">
      <c r="B71" s="69">
        <v>45460</v>
      </c>
      <c r="C71" s="38" t="s">
        <v>103</v>
      </c>
      <c r="D71" s="1" t="s">
        <v>23</v>
      </c>
      <c r="E71" s="39"/>
      <c r="F71" s="39">
        <v>1000</v>
      </c>
      <c r="G71" s="16">
        <f t="shared" si="0"/>
        <v>15536271.939999999</v>
      </c>
    </row>
    <row r="72" spans="1:8" s="53" customFormat="1" x14ac:dyDescent="0.25">
      <c r="B72" s="69">
        <v>45460</v>
      </c>
      <c r="C72" s="38">
        <v>30191</v>
      </c>
      <c r="D72" s="1" t="s">
        <v>24</v>
      </c>
      <c r="E72" s="39"/>
      <c r="F72" s="39">
        <v>4000</v>
      </c>
      <c r="G72" s="16">
        <f t="shared" si="0"/>
        <v>15540271.939999999</v>
      </c>
    </row>
    <row r="73" spans="1:8" s="53" customFormat="1" x14ac:dyDescent="0.25">
      <c r="B73" s="69">
        <v>45460</v>
      </c>
      <c r="C73" s="38" t="s">
        <v>20</v>
      </c>
      <c r="D73" s="1" t="s">
        <v>25</v>
      </c>
      <c r="E73" s="39">
        <v>650</v>
      </c>
      <c r="F73" s="39"/>
      <c r="G73" s="16">
        <f t="shared" si="0"/>
        <v>15539621.939999999</v>
      </c>
    </row>
    <row r="74" spans="1:8" s="53" customFormat="1" x14ac:dyDescent="0.25">
      <c r="B74" s="69">
        <v>45461</v>
      </c>
      <c r="C74" s="38" t="s">
        <v>20</v>
      </c>
      <c r="D74" s="1" t="s">
        <v>21</v>
      </c>
      <c r="E74" s="39"/>
      <c r="F74" s="39">
        <v>3000</v>
      </c>
      <c r="G74" s="16">
        <f t="shared" si="0"/>
        <v>15542621.939999999</v>
      </c>
    </row>
    <row r="75" spans="1:8" s="53" customFormat="1" x14ac:dyDescent="0.25">
      <c r="B75" s="69">
        <v>45461</v>
      </c>
      <c r="C75" s="38">
        <v>60163</v>
      </c>
      <c r="D75" s="1" t="s">
        <v>22</v>
      </c>
      <c r="E75" s="39"/>
      <c r="F75" s="39">
        <v>24000</v>
      </c>
      <c r="G75" s="16">
        <f t="shared" si="0"/>
        <v>15566621.939999999</v>
      </c>
    </row>
    <row r="76" spans="1:8" x14ac:dyDescent="0.25">
      <c r="B76" s="21">
        <v>45461</v>
      </c>
      <c r="C76" s="3">
        <v>114332</v>
      </c>
      <c r="D76" s="49" t="s">
        <v>102</v>
      </c>
      <c r="E76" s="2"/>
      <c r="F76" s="2">
        <v>24000</v>
      </c>
      <c r="G76" s="16">
        <f t="shared" si="0"/>
        <v>15590621.939999999</v>
      </c>
    </row>
    <row r="77" spans="1:8" x14ac:dyDescent="0.25">
      <c r="B77" s="21">
        <v>45461</v>
      </c>
      <c r="C77" s="3" t="s">
        <v>106</v>
      </c>
      <c r="D77" s="1" t="s">
        <v>23</v>
      </c>
      <c r="E77" s="2"/>
      <c r="F77" s="2">
        <v>18000</v>
      </c>
      <c r="G77" s="16">
        <f t="shared" si="0"/>
        <v>15608621.939999999</v>
      </c>
    </row>
    <row r="78" spans="1:8" x14ac:dyDescent="0.25">
      <c r="B78" s="21">
        <v>45461</v>
      </c>
      <c r="C78" s="3">
        <v>77018</v>
      </c>
      <c r="D78" s="1" t="s">
        <v>24</v>
      </c>
      <c r="E78" s="1"/>
      <c r="F78" s="8">
        <v>6000</v>
      </c>
      <c r="G78" s="16">
        <f t="shared" ref="G78:G117" si="1">G77+F78-E78</f>
        <v>15614621.939999999</v>
      </c>
    </row>
    <row r="79" spans="1:8" x14ac:dyDescent="0.25">
      <c r="B79" s="21">
        <v>45461</v>
      </c>
      <c r="C79" s="3" t="s">
        <v>107</v>
      </c>
      <c r="D79" s="49" t="s">
        <v>108</v>
      </c>
      <c r="E79" s="2">
        <v>506928</v>
      </c>
      <c r="F79" s="8"/>
      <c r="G79" s="16">
        <f t="shared" si="1"/>
        <v>15107693.939999999</v>
      </c>
    </row>
    <row r="80" spans="1:8" x14ac:dyDescent="0.25">
      <c r="B80" s="21">
        <v>45461</v>
      </c>
      <c r="C80" s="3" t="s">
        <v>20</v>
      </c>
      <c r="D80" s="1" t="s">
        <v>25</v>
      </c>
      <c r="E80" s="2">
        <v>50</v>
      </c>
      <c r="F80" s="2"/>
      <c r="G80" s="16">
        <f t="shared" si="1"/>
        <v>15107643.939999999</v>
      </c>
    </row>
    <row r="81" spans="2:7" x14ac:dyDescent="0.25">
      <c r="B81" s="21">
        <v>45462</v>
      </c>
      <c r="C81" s="3">
        <v>20067</v>
      </c>
      <c r="D81" s="1" t="s">
        <v>22</v>
      </c>
      <c r="E81" s="2"/>
      <c r="F81" s="2">
        <v>8150</v>
      </c>
      <c r="G81" s="16">
        <f t="shared" si="1"/>
        <v>15115793.939999999</v>
      </c>
    </row>
    <row r="82" spans="2:7" x14ac:dyDescent="0.25">
      <c r="B82" s="21">
        <v>45462</v>
      </c>
      <c r="C82" s="3" t="s">
        <v>111</v>
      </c>
      <c r="D82" s="1" t="s">
        <v>23</v>
      </c>
      <c r="E82" s="2"/>
      <c r="F82" s="2">
        <v>4000</v>
      </c>
      <c r="G82" s="16">
        <f t="shared" si="1"/>
        <v>15119793.939999999</v>
      </c>
    </row>
    <row r="83" spans="2:7" x14ac:dyDescent="0.25">
      <c r="B83" s="21">
        <v>45462</v>
      </c>
      <c r="C83" s="3">
        <v>10231</v>
      </c>
      <c r="D83" s="1" t="s">
        <v>24</v>
      </c>
      <c r="E83" s="2"/>
      <c r="F83" s="2">
        <v>3000</v>
      </c>
      <c r="G83" s="16">
        <f t="shared" si="1"/>
        <v>15122793.939999999</v>
      </c>
    </row>
    <row r="84" spans="2:7" x14ac:dyDescent="0.25">
      <c r="B84" s="21">
        <v>45462</v>
      </c>
      <c r="C84" s="3" t="s">
        <v>112</v>
      </c>
      <c r="D84" s="49" t="s">
        <v>60</v>
      </c>
      <c r="E84" s="2">
        <v>232224</v>
      </c>
      <c r="F84" s="2"/>
      <c r="G84" s="16">
        <f t="shared" si="1"/>
        <v>14890569.939999999</v>
      </c>
    </row>
    <row r="85" spans="2:7" x14ac:dyDescent="0.25">
      <c r="B85" s="21">
        <v>45462</v>
      </c>
      <c r="C85" s="3" t="s">
        <v>20</v>
      </c>
      <c r="D85" s="1" t="s">
        <v>25</v>
      </c>
      <c r="E85" s="2">
        <v>25</v>
      </c>
      <c r="F85" s="2"/>
      <c r="G85" s="16">
        <f t="shared" si="1"/>
        <v>14890544.939999999</v>
      </c>
    </row>
    <row r="86" spans="2:7" ht="15.75" customHeight="1" x14ac:dyDescent="0.25">
      <c r="B86" s="21">
        <v>45463</v>
      </c>
      <c r="C86" s="3">
        <v>30189</v>
      </c>
      <c r="D86" s="1" t="s">
        <v>22</v>
      </c>
      <c r="E86" s="2"/>
      <c r="F86" s="2">
        <v>50000</v>
      </c>
      <c r="G86" s="16">
        <f t="shared" si="1"/>
        <v>14940544.939999999</v>
      </c>
    </row>
    <row r="87" spans="2:7" x14ac:dyDescent="0.25">
      <c r="B87" s="21">
        <v>45463</v>
      </c>
      <c r="C87" s="3">
        <v>524871</v>
      </c>
      <c r="D87" s="1" t="s">
        <v>62</v>
      </c>
      <c r="E87" s="2"/>
      <c r="F87" s="2">
        <v>31323.85</v>
      </c>
      <c r="G87" s="16">
        <f t="shared" si="1"/>
        <v>14971868.789999999</v>
      </c>
    </row>
    <row r="88" spans="2:7" x14ac:dyDescent="0.25">
      <c r="B88" s="21">
        <v>45463</v>
      </c>
      <c r="C88" s="3" t="s">
        <v>125</v>
      </c>
      <c r="D88" s="1" t="s">
        <v>23</v>
      </c>
      <c r="E88" s="2"/>
      <c r="F88" s="2">
        <v>6500</v>
      </c>
      <c r="G88" s="16">
        <f t="shared" si="1"/>
        <v>14978368.789999999</v>
      </c>
    </row>
    <row r="89" spans="2:7" x14ac:dyDescent="0.25">
      <c r="B89" s="21">
        <v>45463</v>
      </c>
      <c r="C89" s="3">
        <v>10040</v>
      </c>
      <c r="D89" s="1" t="s">
        <v>24</v>
      </c>
      <c r="E89" s="2"/>
      <c r="F89" s="2">
        <v>3000</v>
      </c>
      <c r="G89" s="16">
        <f t="shared" si="1"/>
        <v>14981368.789999999</v>
      </c>
    </row>
    <row r="90" spans="2:7" x14ac:dyDescent="0.25">
      <c r="B90" s="21">
        <v>45463</v>
      </c>
      <c r="C90" s="3" t="s">
        <v>20</v>
      </c>
      <c r="D90" s="1" t="s">
        <v>25</v>
      </c>
      <c r="E90" s="2">
        <v>450</v>
      </c>
      <c r="F90" s="2"/>
      <c r="G90" s="16">
        <f t="shared" si="1"/>
        <v>14980918.789999999</v>
      </c>
    </row>
    <row r="91" spans="2:7" x14ac:dyDescent="0.25">
      <c r="B91" s="21">
        <v>45464</v>
      </c>
      <c r="C91" s="3" t="s">
        <v>20</v>
      </c>
      <c r="D91" s="1" t="s">
        <v>21</v>
      </c>
      <c r="E91" s="2"/>
      <c r="F91" s="2">
        <v>46000</v>
      </c>
      <c r="G91" s="16">
        <f t="shared" si="1"/>
        <v>15026918.789999999</v>
      </c>
    </row>
    <row r="92" spans="2:7" x14ac:dyDescent="0.25">
      <c r="B92" s="21">
        <v>45464</v>
      </c>
      <c r="C92" s="3">
        <v>20192</v>
      </c>
      <c r="D92" s="1" t="s">
        <v>22</v>
      </c>
      <c r="E92" s="2"/>
      <c r="F92" s="2">
        <v>12000</v>
      </c>
      <c r="G92" s="16">
        <f t="shared" si="1"/>
        <v>15038918.789999999</v>
      </c>
    </row>
    <row r="93" spans="2:7" x14ac:dyDescent="0.25">
      <c r="B93" s="21">
        <v>45464</v>
      </c>
      <c r="C93" s="3" t="s">
        <v>126</v>
      </c>
      <c r="D93" s="1" t="s">
        <v>23</v>
      </c>
      <c r="E93" s="2"/>
      <c r="F93" s="2">
        <v>1000</v>
      </c>
      <c r="G93" s="16">
        <f t="shared" si="1"/>
        <v>15039918.789999999</v>
      </c>
    </row>
    <row r="94" spans="2:7" x14ac:dyDescent="0.25">
      <c r="B94" s="21">
        <v>45464</v>
      </c>
      <c r="C94" s="3">
        <v>10240</v>
      </c>
      <c r="D94" s="1" t="s">
        <v>24</v>
      </c>
      <c r="E94" s="2"/>
      <c r="F94" s="2">
        <v>28000</v>
      </c>
      <c r="G94" s="16">
        <f t="shared" si="1"/>
        <v>15067918.789999999</v>
      </c>
    </row>
    <row r="95" spans="2:7" x14ac:dyDescent="0.25">
      <c r="B95" s="21">
        <v>45464</v>
      </c>
      <c r="C95" s="38" t="s">
        <v>20</v>
      </c>
      <c r="D95" s="1" t="s">
        <v>25</v>
      </c>
      <c r="E95" s="2">
        <v>100</v>
      </c>
      <c r="F95" s="2"/>
      <c r="G95" s="16">
        <f t="shared" si="1"/>
        <v>15067818.789999999</v>
      </c>
    </row>
    <row r="96" spans="2:7" x14ac:dyDescent="0.25">
      <c r="B96" s="21">
        <v>45467</v>
      </c>
      <c r="C96" s="3" t="s">
        <v>20</v>
      </c>
      <c r="D96" s="1" t="s">
        <v>21</v>
      </c>
      <c r="E96" s="39"/>
      <c r="F96" s="2">
        <v>41851.300000000003</v>
      </c>
      <c r="G96" s="16">
        <f t="shared" si="1"/>
        <v>15109670.09</v>
      </c>
    </row>
    <row r="97" spans="2:7" x14ac:dyDescent="0.25">
      <c r="B97" s="21">
        <v>45467</v>
      </c>
      <c r="C97" s="3">
        <v>20095</v>
      </c>
      <c r="D97" s="1" t="s">
        <v>22</v>
      </c>
      <c r="E97" s="39"/>
      <c r="F97" s="39">
        <v>6000</v>
      </c>
      <c r="G97" s="16">
        <f t="shared" si="1"/>
        <v>15115670.09</v>
      </c>
    </row>
    <row r="98" spans="2:7" x14ac:dyDescent="0.25">
      <c r="B98" s="21">
        <v>45467</v>
      </c>
      <c r="C98" s="3" t="s">
        <v>138</v>
      </c>
      <c r="D98" s="1" t="s">
        <v>23</v>
      </c>
      <c r="E98" s="39"/>
      <c r="F98" s="39">
        <v>11000</v>
      </c>
      <c r="G98" s="16">
        <f t="shared" si="1"/>
        <v>15126670.09</v>
      </c>
    </row>
    <row r="99" spans="2:7" x14ac:dyDescent="0.25">
      <c r="B99" s="21">
        <v>45467</v>
      </c>
      <c r="C99" s="3">
        <v>10080</v>
      </c>
      <c r="D99" s="1" t="s">
        <v>24</v>
      </c>
      <c r="E99" s="2"/>
      <c r="F99" s="2">
        <v>1000</v>
      </c>
      <c r="G99" s="16">
        <f t="shared" si="1"/>
        <v>15127670.09</v>
      </c>
    </row>
    <row r="100" spans="2:7" x14ac:dyDescent="0.25">
      <c r="B100" s="21">
        <v>45467</v>
      </c>
      <c r="C100" s="3" t="s">
        <v>20</v>
      </c>
      <c r="D100" s="1" t="s">
        <v>25</v>
      </c>
      <c r="E100" s="2">
        <v>162.5</v>
      </c>
      <c r="F100" s="2"/>
      <c r="G100" s="16">
        <f t="shared" si="1"/>
        <v>15127507.59</v>
      </c>
    </row>
    <row r="101" spans="2:7" x14ac:dyDescent="0.25">
      <c r="B101" s="21">
        <v>45468</v>
      </c>
      <c r="C101" s="3">
        <v>30137</v>
      </c>
      <c r="D101" s="1" t="s">
        <v>22</v>
      </c>
      <c r="E101" s="2"/>
      <c r="F101" s="2">
        <v>32000</v>
      </c>
      <c r="G101" s="16">
        <f t="shared" si="1"/>
        <v>15159507.59</v>
      </c>
    </row>
    <row r="102" spans="2:7" x14ac:dyDescent="0.25">
      <c r="B102" s="21">
        <v>45468</v>
      </c>
      <c r="C102" s="3" t="s">
        <v>145</v>
      </c>
      <c r="D102" s="1" t="s">
        <v>23</v>
      </c>
      <c r="E102" s="2"/>
      <c r="F102" s="2">
        <v>112000</v>
      </c>
      <c r="G102" s="16">
        <f t="shared" si="1"/>
        <v>15271507.59</v>
      </c>
    </row>
    <row r="103" spans="2:7" x14ac:dyDescent="0.25">
      <c r="B103" s="21">
        <v>45468</v>
      </c>
      <c r="C103" s="3">
        <v>10268</v>
      </c>
      <c r="D103" s="1" t="s">
        <v>24</v>
      </c>
      <c r="E103" s="2"/>
      <c r="F103" s="2">
        <v>3000</v>
      </c>
      <c r="G103" s="16">
        <f t="shared" si="1"/>
        <v>15274507.59</v>
      </c>
    </row>
    <row r="104" spans="2:7" x14ac:dyDescent="0.25">
      <c r="B104" s="21">
        <v>45468</v>
      </c>
      <c r="C104" s="3" t="s">
        <v>20</v>
      </c>
      <c r="D104" s="1" t="s">
        <v>25</v>
      </c>
      <c r="E104" s="2">
        <v>25</v>
      </c>
      <c r="F104" s="2"/>
      <c r="G104" s="16">
        <f t="shared" si="1"/>
        <v>15274482.59</v>
      </c>
    </row>
    <row r="105" spans="2:7" x14ac:dyDescent="0.25">
      <c r="B105" s="21">
        <v>45469</v>
      </c>
      <c r="C105" s="3">
        <v>50035</v>
      </c>
      <c r="D105" s="1" t="s">
        <v>22</v>
      </c>
      <c r="E105" s="2"/>
      <c r="F105" s="7">
        <v>7050</v>
      </c>
      <c r="G105" s="16">
        <f t="shared" si="1"/>
        <v>15281532.59</v>
      </c>
    </row>
    <row r="106" spans="2:7" x14ac:dyDescent="0.25">
      <c r="B106" s="21">
        <v>45469</v>
      </c>
      <c r="C106" s="3">
        <v>524878</v>
      </c>
      <c r="D106" s="1" t="s">
        <v>102</v>
      </c>
      <c r="E106" s="2"/>
      <c r="F106" s="7">
        <v>18900</v>
      </c>
      <c r="G106" s="16">
        <f t="shared" si="1"/>
        <v>15300432.59</v>
      </c>
    </row>
    <row r="107" spans="2:7" x14ac:dyDescent="0.25">
      <c r="B107" s="21">
        <v>45469</v>
      </c>
      <c r="C107" s="3" t="s">
        <v>151</v>
      </c>
      <c r="D107" s="1" t="s">
        <v>23</v>
      </c>
      <c r="E107" s="2"/>
      <c r="F107" s="7">
        <v>1000</v>
      </c>
      <c r="G107" s="16">
        <f t="shared" si="1"/>
        <v>15301432.59</v>
      </c>
    </row>
    <row r="108" spans="2:7" x14ac:dyDescent="0.25">
      <c r="B108" s="21">
        <v>45469</v>
      </c>
      <c r="C108" s="3">
        <v>20191</v>
      </c>
      <c r="D108" s="1" t="s">
        <v>24</v>
      </c>
      <c r="E108" s="7"/>
      <c r="F108" s="7">
        <v>7000</v>
      </c>
      <c r="G108" s="16">
        <f t="shared" si="1"/>
        <v>15308432.59</v>
      </c>
    </row>
    <row r="109" spans="2:7" x14ac:dyDescent="0.25">
      <c r="B109" s="21">
        <v>45469</v>
      </c>
      <c r="C109" s="3" t="s">
        <v>20</v>
      </c>
      <c r="D109" s="1" t="s">
        <v>25</v>
      </c>
      <c r="E109" s="16">
        <v>275</v>
      </c>
      <c r="F109" s="7"/>
      <c r="G109" s="16">
        <f t="shared" si="1"/>
        <v>15308157.59</v>
      </c>
    </row>
    <row r="110" spans="2:7" x14ac:dyDescent="0.25">
      <c r="B110" s="87">
        <v>45470</v>
      </c>
      <c r="C110" s="88">
        <v>30122</v>
      </c>
      <c r="D110" s="1" t="s">
        <v>22</v>
      </c>
      <c r="E110" s="90"/>
      <c r="F110" s="91">
        <v>13000</v>
      </c>
      <c r="G110" s="16">
        <f t="shared" si="1"/>
        <v>15321157.59</v>
      </c>
    </row>
    <row r="111" spans="2:7" x14ac:dyDescent="0.25">
      <c r="B111" s="87">
        <v>45470</v>
      </c>
      <c r="C111" s="88" t="s">
        <v>153</v>
      </c>
      <c r="D111" s="1" t="s">
        <v>23</v>
      </c>
      <c r="E111" s="90"/>
      <c r="F111" s="91">
        <v>6000</v>
      </c>
      <c r="G111" s="16">
        <f t="shared" si="1"/>
        <v>15327157.59</v>
      </c>
    </row>
    <row r="112" spans="2:7" x14ac:dyDescent="0.25">
      <c r="B112" s="87">
        <v>45470</v>
      </c>
      <c r="C112" s="88">
        <v>10294</v>
      </c>
      <c r="D112" s="1" t="s">
        <v>24</v>
      </c>
      <c r="E112" s="90"/>
      <c r="F112" s="91">
        <v>23000</v>
      </c>
      <c r="G112" s="16">
        <f t="shared" si="1"/>
        <v>15350157.59</v>
      </c>
    </row>
    <row r="113" spans="2:7" x14ac:dyDescent="0.25">
      <c r="B113" s="87">
        <v>45470</v>
      </c>
      <c r="C113" s="88" t="s">
        <v>154</v>
      </c>
      <c r="D113" s="89" t="s">
        <v>26</v>
      </c>
      <c r="E113" s="90">
        <v>21420</v>
      </c>
      <c r="F113" s="91"/>
      <c r="G113" s="16">
        <f t="shared" si="1"/>
        <v>15328737.59</v>
      </c>
    </row>
    <row r="114" spans="2:7" x14ac:dyDescent="0.25">
      <c r="B114" s="87">
        <v>45470</v>
      </c>
      <c r="C114" s="88" t="s">
        <v>20</v>
      </c>
      <c r="D114" s="1" t="s">
        <v>25</v>
      </c>
      <c r="E114" s="90">
        <v>2800</v>
      </c>
      <c r="F114" s="91"/>
      <c r="G114" s="16">
        <f t="shared" si="1"/>
        <v>15325937.59</v>
      </c>
    </row>
    <row r="115" spans="2:7" x14ac:dyDescent="0.25">
      <c r="B115" s="87">
        <v>45471</v>
      </c>
      <c r="C115" s="88">
        <v>20321</v>
      </c>
      <c r="D115" s="1" t="s">
        <v>22</v>
      </c>
      <c r="E115" s="90"/>
      <c r="F115" s="91">
        <v>35150</v>
      </c>
      <c r="G115" s="16">
        <f t="shared" si="1"/>
        <v>15361087.59</v>
      </c>
    </row>
    <row r="116" spans="2:7" x14ac:dyDescent="0.25">
      <c r="B116" s="87">
        <v>45471</v>
      </c>
      <c r="C116" s="88" t="s">
        <v>162</v>
      </c>
      <c r="D116" s="1" t="s">
        <v>23</v>
      </c>
      <c r="E116" s="90"/>
      <c r="F116" s="91">
        <v>18000</v>
      </c>
      <c r="G116" s="16">
        <f t="shared" si="1"/>
        <v>15379087.59</v>
      </c>
    </row>
    <row r="117" spans="2:7" x14ac:dyDescent="0.25">
      <c r="B117" s="87">
        <v>45471</v>
      </c>
      <c r="C117" s="88" t="s">
        <v>20</v>
      </c>
      <c r="D117" s="1" t="s">
        <v>25</v>
      </c>
      <c r="E117" s="90">
        <v>25</v>
      </c>
      <c r="F117" s="91"/>
      <c r="G117" s="16">
        <f t="shared" si="1"/>
        <v>15379062.59</v>
      </c>
    </row>
    <row r="118" spans="2:7" ht="15" customHeight="1" thickBot="1" x14ac:dyDescent="0.3">
      <c r="B118" s="102" t="s">
        <v>35</v>
      </c>
      <c r="C118" s="103"/>
      <c r="D118" s="103"/>
      <c r="E118" s="103"/>
      <c r="F118" s="103"/>
      <c r="G118" s="92">
        <v>15379062.59</v>
      </c>
    </row>
    <row r="119" spans="2:7" x14ac:dyDescent="0.25">
      <c r="B119" s="20"/>
      <c r="C119" s="29"/>
      <c r="D119" s="19"/>
      <c r="E119" s="18"/>
      <c r="F119" s="14"/>
      <c r="G119" s="47"/>
    </row>
    <row r="122" spans="2:7" ht="15.75" thickBot="1" x14ac:dyDescent="0.3">
      <c r="B122" s="97"/>
      <c r="C122" s="97"/>
      <c r="F122" s="97"/>
      <c r="G122" s="97"/>
    </row>
    <row r="123" spans="2:7" x14ac:dyDescent="0.25">
      <c r="B123" s="99" t="s">
        <v>17</v>
      </c>
      <c r="C123" s="99"/>
      <c r="F123" s="99" t="s">
        <v>10</v>
      </c>
      <c r="G123" s="99"/>
    </row>
    <row r="124" spans="2:7" x14ac:dyDescent="0.25">
      <c r="B124" s="98" t="s">
        <v>18</v>
      </c>
      <c r="C124" s="98"/>
      <c r="F124" s="98" t="s">
        <v>11</v>
      </c>
      <c r="G124" s="98"/>
    </row>
    <row r="125" spans="2:7" x14ac:dyDescent="0.25">
      <c r="D125" t="s">
        <v>14</v>
      </c>
    </row>
    <row r="126" spans="2:7" x14ac:dyDescent="0.25">
      <c r="D126" s="99" t="s">
        <v>12</v>
      </c>
      <c r="E126" s="99"/>
    </row>
    <row r="127" spans="2:7" x14ac:dyDescent="0.25">
      <c r="D127" s="98" t="s">
        <v>13</v>
      </c>
      <c r="E127" s="98"/>
    </row>
    <row r="131" spans="1:7" x14ac:dyDescent="0.25">
      <c r="B131" s="100"/>
      <c r="C131" s="100"/>
      <c r="D131" s="100"/>
      <c r="E131" s="100"/>
      <c r="F131" s="100"/>
      <c r="G131" s="100"/>
    </row>
    <row r="132" spans="1:7" x14ac:dyDescent="0.25">
      <c r="B132" s="100"/>
      <c r="C132" s="100"/>
      <c r="D132" s="100"/>
      <c r="E132" s="100"/>
      <c r="F132" s="100"/>
      <c r="G132" s="100"/>
    </row>
    <row r="133" spans="1:7" x14ac:dyDescent="0.25">
      <c r="B133" s="100"/>
      <c r="C133" s="100"/>
      <c r="D133" s="100"/>
      <c r="E133" s="100"/>
      <c r="F133" s="100"/>
      <c r="G133" s="100"/>
    </row>
    <row r="134" spans="1:7" x14ac:dyDescent="0.25">
      <c r="B134" s="56"/>
      <c r="C134" s="56"/>
      <c r="D134" s="57"/>
      <c r="E134" s="56"/>
      <c r="F134" s="43"/>
      <c r="G134" s="43"/>
    </row>
    <row r="135" spans="1:7" x14ac:dyDescent="0.25">
      <c r="B135" s="29"/>
      <c r="C135" s="59"/>
      <c r="D135" s="60"/>
      <c r="E135" s="61"/>
      <c r="F135" s="43"/>
      <c r="G135" s="43"/>
    </row>
    <row r="136" spans="1:7" x14ac:dyDescent="0.25">
      <c r="B136" s="29"/>
      <c r="C136" s="59"/>
      <c r="D136" s="60"/>
      <c r="E136" s="61"/>
      <c r="F136" s="43"/>
      <c r="G136" s="43"/>
    </row>
    <row r="137" spans="1:7" x14ac:dyDescent="0.25">
      <c r="A137" s="46"/>
      <c r="B137" s="29"/>
      <c r="C137" s="59"/>
      <c r="D137" s="60"/>
      <c r="E137" s="18"/>
    </row>
    <row r="138" spans="1:7" x14ac:dyDescent="0.25">
      <c r="B138" s="29"/>
      <c r="C138" s="59"/>
      <c r="D138" s="19"/>
      <c r="E138" s="62"/>
    </row>
    <row r="139" spans="1:7" x14ac:dyDescent="0.25">
      <c r="B139" s="29"/>
      <c r="C139" s="59"/>
      <c r="D139" s="19"/>
      <c r="E139" s="62"/>
    </row>
    <row r="140" spans="1:7" x14ac:dyDescent="0.25">
      <c r="B140" s="29"/>
      <c r="C140" s="59"/>
      <c r="D140" s="19"/>
      <c r="E140" s="62"/>
    </row>
    <row r="141" spans="1:7" x14ac:dyDescent="0.25">
      <c r="B141" s="29"/>
      <c r="C141" s="59"/>
      <c r="D141" s="19"/>
      <c r="E141" s="62"/>
    </row>
    <row r="142" spans="1:7" x14ac:dyDescent="0.25">
      <c r="B142" s="29"/>
      <c r="C142" s="59"/>
      <c r="D142" s="19"/>
      <c r="E142" s="62"/>
    </row>
    <row r="143" spans="1:7" x14ac:dyDescent="0.25">
      <c r="B143" s="29"/>
      <c r="C143" s="59"/>
      <c r="D143" s="19"/>
      <c r="E143" s="62"/>
    </row>
    <row r="144" spans="1:7" x14ac:dyDescent="0.25">
      <c r="B144" s="29"/>
      <c r="C144" s="59"/>
      <c r="D144" s="19"/>
      <c r="E144" s="62"/>
    </row>
    <row r="145" spans="2:7" x14ac:dyDescent="0.25">
      <c r="B145" s="101"/>
      <c r="C145" s="101"/>
      <c r="D145" s="101"/>
      <c r="E145" s="58">
        <f>SUM(E135:E144)</f>
        <v>0</v>
      </c>
    </row>
    <row r="146" spans="2:7" x14ac:dyDescent="0.25">
      <c r="B146" s="100"/>
      <c r="C146" s="100"/>
      <c r="D146" s="100"/>
      <c r="E146" s="100"/>
      <c r="F146" s="100"/>
      <c r="G146" s="100"/>
    </row>
    <row r="147" spans="2:7" x14ac:dyDescent="0.25">
      <c r="B147" s="100"/>
      <c r="C147" s="100"/>
      <c r="D147" s="100"/>
      <c r="E147" s="100"/>
      <c r="F147" s="100"/>
      <c r="G147" s="100"/>
    </row>
    <row r="148" spans="2:7" x14ac:dyDescent="0.25">
      <c r="B148" s="100"/>
      <c r="C148" s="100"/>
      <c r="D148" s="100"/>
      <c r="E148" s="100"/>
      <c r="F148" s="100"/>
      <c r="G148" s="100"/>
    </row>
  </sheetData>
  <mergeCells count="18">
    <mergeCell ref="B132:G132"/>
    <mergeCell ref="A6:G6"/>
    <mergeCell ref="A7:G7"/>
    <mergeCell ref="B118:F118"/>
    <mergeCell ref="B122:C122"/>
    <mergeCell ref="F122:G122"/>
    <mergeCell ref="B123:C123"/>
    <mergeCell ref="F123:G123"/>
    <mergeCell ref="B124:C124"/>
    <mergeCell ref="F124:G124"/>
    <mergeCell ref="D126:E126"/>
    <mergeCell ref="D127:E127"/>
    <mergeCell ref="B131:G131"/>
    <mergeCell ref="B133:G133"/>
    <mergeCell ref="B145:D145"/>
    <mergeCell ref="B146:G146"/>
    <mergeCell ref="B147:G147"/>
    <mergeCell ref="B148:G148"/>
  </mergeCells>
  <pageMargins left="0.7" right="0.7" top="0.75" bottom="0.75" header="0.3" footer="0.3"/>
  <pageSetup scale="73" orientation="portrait" r:id="rId1"/>
  <rowBreaks count="1" manualBreakCount="1">
    <brk id="129" max="16383" man="1"/>
  </rowBreaks>
  <colBreaks count="1" manualBreakCount="1">
    <brk id="1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C7DD0-9284-4F63-8039-E6A68A1F9B12}">
  <dimension ref="A2:AF112"/>
  <sheetViews>
    <sheetView view="pageBreakPreview" topLeftCell="A46" zoomScale="60" zoomScaleNormal="100" workbookViewId="0">
      <selection activeCell="E60" sqref="E60:E62"/>
    </sheetView>
  </sheetViews>
  <sheetFormatPr baseColWidth="10" defaultRowHeight="15" x14ac:dyDescent="0.25"/>
  <cols>
    <col min="1" max="1" width="4.42578125" customWidth="1"/>
    <col min="2" max="2" width="10.42578125" customWidth="1"/>
    <col min="3" max="3" width="9.5703125" customWidth="1"/>
    <col min="4" max="4" width="58" customWidth="1"/>
    <col min="5" max="5" width="16.28515625" customWidth="1"/>
    <col min="6" max="6" width="16.5703125" customWidth="1"/>
    <col min="7" max="7" width="19.7109375" customWidth="1"/>
    <col min="9" max="9" width="17.140625" customWidth="1"/>
  </cols>
  <sheetData>
    <row r="2" spans="1:8" x14ac:dyDescent="0.25">
      <c r="A2" s="33"/>
      <c r="B2" s="33"/>
      <c r="C2" s="33"/>
      <c r="D2" s="33"/>
      <c r="E2" s="33"/>
      <c r="F2" s="33"/>
      <c r="G2" s="33"/>
    </row>
    <row r="3" spans="1:8" x14ac:dyDescent="0.25">
      <c r="A3" s="33"/>
      <c r="B3" s="33"/>
      <c r="C3" s="33"/>
      <c r="D3" s="33"/>
      <c r="E3" s="33"/>
      <c r="F3" s="33"/>
      <c r="G3" s="33"/>
    </row>
    <row r="4" spans="1:8" ht="21" customHeight="1" x14ac:dyDescent="0.25">
      <c r="A4" s="33"/>
      <c r="B4" s="33"/>
      <c r="C4" s="33"/>
      <c r="D4" s="33"/>
      <c r="E4" s="33"/>
      <c r="F4" s="33"/>
      <c r="G4" s="33"/>
    </row>
    <row r="5" spans="1:8" ht="27" customHeight="1" x14ac:dyDescent="0.3">
      <c r="A5" s="93" t="s">
        <v>8</v>
      </c>
      <c r="B5" s="93"/>
      <c r="C5" s="93"/>
      <c r="D5" s="93"/>
      <c r="E5" s="93"/>
      <c r="F5" s="93"/>
      <c r="G5" s="93"/>
    </row>
    <row r="6" spans="1:8" ht="18.75" x14ac:dyDescent="0.3">
      <c r="A6" s="93" t="s">
        <v>28</v>
      </c>
      <c r="B6" s="93"/>
      <c r="C6" s="93"/>
      <c r="D6" s="93"/>
      <c r="E6" s="93"/>
      <c r="F6" s="93"/>
      <c r="G6" s="93"/>
    </row>
    <row r="7" spans="1:8" ht="15.75" thickBot="1" x14ac:dyDescent="0.3">
      <c r="A7" s="33"/>
      <c r="B7" s="33"/>
      <c r="C7" s="33"/>
      <c r="D7" s="33"/>
      <c r="E7" s="33"/>
      <c r="F7" s="33"/>
      <c r="G7" s="34" t="s">
        <v>16</v>
      </c>
    </row>
    <row r="8" spans="1:8" ht="15.75" x14ac:dyDescent="0.25">
      <c r="B8" s="9" t="s">
        <v>1</v>
      </c>
      <c r="C8" s="10" t="s">
        <v>2</v>
      </c>
      <c r="D8" s="10" t="s">
        <v>3</v>
      </c>
      <c r="E8" s="10" t="s">
        <v>4</v>
      </c>
      <c r="F8" s="11" t="s">
        <v>5</v>
      </c>
      <c r="G8" s="11" t="s">
        <v>7</v>
      </c>
    </row>
    <row r="9" spans="1:8" ht="15.75" x14ac:dyDescent="0.25">
      <c r="B9" s="17"/>
      <c r="C9" s="5"/>
      <c r="D9" s="15" t="s">
        <v>29</v>
      </c>
      <c r="E9" s="49"/>
      <c r="F9" s="23"/>
      <c r="G9" s="24">
        <v>69553388.450000003</v>
      </c>
      <c r="H9" s="6"/>
    </row>
    <row r="10" spans="1:8" s="53" customFormat="1" x14ac:dyDescent="0.25">
      <c r="B10" s="48">
        <v>45446</v>
      </c>
      <c r="C10" s="38" t="s">
        <v>41</v>
      </c>
      <c r="D10" s="49" t="s">
        <v>43</v>
      </c>
      <c r="E10" s="39">
        <v>349967.48</v>
      </c>
      <c r="F10" s="54"/>
      <c r="G10" s="52">
        <f>G9-E10+F10</f>
        <v>69203420.969999999</v>
      </c>
    </row>
    <row r="11" spans="1:8" s="53" customFormat="1" x14ac:dyDescent="0.25">
      <c r="B11" s="48">
        <v>45446</v>
      </c>
      <c r="C11" s="38" t="s">
        <v>42</v>
      </c>
      <c r="D11" s="53" t="s">
        <v>44</v>
      </c>
      <c r="E11" s="39">
        <v>578412.4</v>
      </c>
      <c r="F11" s="52"/>
      <c r="G11" s="52">
        <f t="shared" ref="G11:G56" si="0">G10-E11+F11</f>
        <v>68625008.569999993</v>
      </c>
    </row>
    <row r="12" spans="1:8" s="53" customFormat="1" x14ac:dyDescent="0.25">
      <c r="B12" s="48">
        <v>45446</v>
      </c>
      <c r="C12" s="38" t="s">
        <v>45</v>
      </c>
      <c r="D12" s="49" t="s">
        <v>46</v>
      </c>
      <c r="E12" s="39">
        <v>350580</v>
      </c>
      <c r="F12" s="39"/>
      <c r="G12" s="52">
        <f t="shared" si="0"/>
        <v>68274428.569999993</v>
      </c>
    </row>
    <row r="13" spans="1:8" s="53" customFormat="1" x14ac:dyDescent="0.25">
      <c r="B13" s="48">
        <v>45446</v>
      </c>
      <c r="C13" s="38" t="s">
        <v>48</v>
      </c>
      <c r="D13" s="49" t="s">
        <v>49</v>
      </c>
      <c r="E13" s="39">
        <v>30700.2</v>
      </c>
      <c r="F13" s="39"/>
      <c r="G13" s="52">
        <f t="shared" si="0"/>
        <v>68243728.36999999</v>
      </c>
    </row>
    <row r="14" spans="1:8" s="53" customFormat="1" x14ac:dyDescent="0.25">
      <c r="B14" s="48">
        <v>45446</v>
      </c>
      <c r="C14" s="38" t="s">
        <v>47</v>
      </c>
      <c r="D14" s="49" t="s">
        <v>50</v>
      </c>
      <c r="E14" s="39">
        <v>32790.230000000003</v>
      </c>
      <c r="F14" s="39"/>
      <c r="G14" s="52">
        <f t="shared" si="0"/>
        <v>68210938.139999986</v>
      </c>
    </row>
    <row r="15" spans="1:8" s="53" customFormat="1" x14ac:dyDescent="0.25">
      <c r="B15" s="48">
        <v>45447</v>
      </c>
      <c r="C15" s="38" t="s">
        <v>52</v>
      </c>
      <c r="D15" s="1" t="s">
        <v>54</v>
      </c>
      <c r="E15" s="39">
        <v>22689.4</v>
      </c>
      <c r="F15" s="39"/>
      <c r="G15" s="52">
        <f t="shared" si="0"/>
        <v>68188248.73999998</v>
      </c>
    </row>
    <row r="16" spans="1:8" s="53" customFormat="1" x14ac:dyDescent="0.25">
      <c r="B16" s="48">
        <v>45448</v>
      </c>
      <c r="C16" s="38" t="s">
        <v>58</v>
      </c>
      <c r="D16" s="49" t="s">
        <v>61</v>
      </c>
      <c r="E16" s="39">
        <v>30680</v>
      </c>
      <c r="F16" s="39"/>
      <c r="G16" s="52">
        <f t="shared" si="0"/>
        <v>68157568.73999998</v>
      </c>
    </row>
    <row r="17" spans="2:7" s="53" customFormat="1" x14ac:dyDescent="0.25">
      <c r="B17" s="48">
        <v>45449</v>
      </c>
      <c r="C17" s="38" t="s">
        <v>20</v>
      </c>
      <c r="D17" s="49" t="s">
        <v>65</v>
      </c>
      <c r="E17" s="39"/>
      <c r="F17" s="39">
        <v>48147815.329999998</v>
      </c>
      <c r="G17" s="52">
        <f t="shared" si="0"/>
        <v>116305384.06999998</v>
      </c>
    </row>
    <row r="18" spans="2:7" s="53" customFormat="1" x14ac:dyDescent="0.25">
      <c r="B18" s="48">
        <v>45449</v>
      </c>
      <c r="C18" s="38" t="s">
        <v>64</v>
      </c>
      <c r="D18" s="49" t="s">
        <v>66</v>
      </c>
      <c r="E18" s="39">
        <v>239304</v>
      </c>
      <c r="F18" s="39"/>
      <c r="G18" s="52">
        <f t="shared" si="0"/>
        <v>116066080.06999998</v>
      </c>
    </row>
    <row r="19" spans="2:7" s="53" customFormat="1" x14ac:dyDescent="0.25">
      <c r="B19" s="48" t="s">
        <v>67</v>
      </c>
      <c r="C19" s="38" t="s">
        <v>68</v>
      </c>
      <c r="D19" s="49" t="s">
        <v>66</v>
      </c>
      <c r="E19" s="39">
        <v>152162.85999999999</v>
      </c>
      <c r="F19" s="39"/>
      <c r="G19" s="52">
        <f t="shared" si="0"/>
        <v>115913917.20999998</v>
      </c>
    </row>
    <row r="20" spans="2:7" s="53" customFormat="1" x14ac:dyDescent="0.25">
      <c r="B20" s="48">
        <v>45449</v>
      </c>
      <c r="C20" s="38" t="s">
        <v>144</v>
      </c>
      <c r="D20" s="49" t="s">
        <v>44</v>
      </c>
      <c r="E20" s="39">
        <v>584687.6</v>
      </c>
      <c r="F20" s="39"/>
      <c r="G20" s="52">
        <f t="shared" si="0"/>
        <v>115329229.60999998</v>
      </c>
    </row>
    <row r="21" spans="2:7" s="53" customFormat="1" x14ac:dyDescent="0.25">
      <c r="B21" s="48">
        <v>45450</v>
      </c>
      <c r="C21" s="38" t="s">
        <v>72</v>
      </c>
      <c r="D21" s="49" t="s">
        <v>73</v>
      </c>
      <c r="E21" s="39">
        <v>100031.2</v>
      </c>
      <c r="F21" s="39"/>
      <c r="G21" s="52">
        <f t="shared" si="0"/>
        <v>115229198.40999998</v>
      </c>
    </row>
    <row r="22" spans="2:7" s="53" customFormat="1" x14ac:dyDescent="0.25">
      <c r="B22" s="48">
        <v>45450</v>
      </c>
      <c r="C22" s="38" t="s">
        <v>74</v>
      </c>
      <c r="D22" s="49" t="s">
        <v>75</v>
      </c>
      <c r="E22" s="39">
        <v>847326.77</v>
      </c>
      <c r="F22" s="39"/>
      <c r="G22" s="52">
        <f t="shared" si="0"/>
        <v>114381871.63999999</v>
      </c>
    </row>
    <row r="23" spans="2:7" s="53" customFormat="1" x14ac:dyDescent="0.25">
      <c r="B23" s="48">
        <v>45455</v>
      </c>
      <c r="C23" s="38" t="s">
        <v>82</v>
      </c>
      <c r="D23" s="49" t="s">
        <v>83</v>
      </c>
      <c r="E23" s="39">
        <v>1387303.48</v>
      </c>
      <c r="F23" s="39"/>
      <c r="G23" s="52">
        <f t="shared" si="0"/>
        <v>112994568.15999998</v>
      </c>
    </row>
    <row r="24" spans="2:7" s="53" customFormat="1" x14ac:dyDescent="0.25">
      <c r="B24" s="48">
        <v>45456</v>
      </c>
      <c r="C24" s="38" t="s">
        <v>89</v>
      </c>
      <c r="D24" s="49" t="s">
        <v>61</v>
      </c>
      <c r="E24" s="39">
        <v>9440</v>
      </c>
      <c r="F24" s="39"/>
      <c r="G24" s="52">
        <f t="shared" si="0"/>
        <v>112985128.15999998</v>
      </c>
    </row>
    <row r="25" spans="2:7" s="53" customFormat="1" x14ac:dyDescent="0.25">
      <c r="B25" s="48">
        <v>45456</v>
      </c>
      <c r="C25" s="38" t="s">
        <v>90</v>
      </c>
      <c r="D25" s="49" t="s">
        <v>60</v>
      </c>
      <c r="E25" s="39">
        <v>392893.98</v>
      </c>
      <c r="F25" s="39"/>
      <c r="G25" s="52">
        <f t="shared" si="0"/>
        <v>112592234.17999998</v>
      </c>
    </row>
    <row r="26" spans="2:7" s="53" customFormat="1" x14ac:dyDescent="0.25">
      <c r="B26" s="48">
        <v>45456</v>
      </c>
      <c r="C26" s="38" t="s">
        <v>91</v>
      </c>
      <c r="D26" s="49" t="s">
        <v>92</v>
      </c>
      <c r="E26" s="39">
        <v>15650</v>
      </c>
      <c r="F26" s="39"/>
      <c r="G26" s="52">
        <f t="shared" si="0"/>
        <v>112576584.17999998</v>
      </c>
    </row>
    <row r="27" spans="2:7" s="53" customFormat="1" x14ac:dyDescent="0.25">
      <c r="B27" s="48">
        <v>45457</v>
      </c>
      <c r="C27" s="38" t="s">
        <v>94</v>
      </c>
      <c r="D27" s="49" t="s">
        <v>95</v>
      </c>
      <c r="E27" s="39">
        <v>70764.600000000006</v>
      </c>
      <c r="F27" s="39"/>
      <c r="G27" s="52">
        <f t="shared" si="0"/>
        <v>112505819.57999998</v>
      </c>
    </row>
    <row r="28" spans="2:7" s="53" customFormat="1" x14ac:dyDescent="0.25">
      <c r="B28" s="48">
        <v>45457</v>
      </c>
      <c r="C28" s="38" t="s">
        <v>96</v>
      </c>
      <c r="D28" s="49" t="s">
        <v>97</v>
      </c>
      <c r="E28" s="39">
        <v>56994</v>
      </c>
      <c r="F28" s="39"/>
      <c r="G28" s="52">
        <f t="shared" si="0"/>
        <v>112448825.57999998</v>
      </c>
    </row>
    <row r="29" spans="2:7" s="53" customFormat="1" x14ac:dyDescent="0.25">
      <c r="B29" s="48">
        <v>45457</v>
      </c>
      <c r="C29" s="38" t="s">
        <v>99</v>
      </c>
      <c r="D29" s="49" t="s">
        <v>98</v>
      </c>
      <c r="E29" s="39">
        <v>125484.8</v>
      </c>
      <c r="F29" s="39"/>
      <c r="G29" s="52">
        <f t="shared" si="0"/>
        <v>112323340.77999999</v>
      </c>
    </row>
    <row r="30" spans="2:7" s="53" customFormat="1" x14ac:dyDescent="0.25">
      <c r="B30" s="48">
        <v>45461</v>
      </c>
      <c r="C30" s="38" t="s">
        <v>109</v>
      </c>
      <c r="D30" s="49" t="s">
        <v>110</v>
      </c>
      <c r="E30" s="39">
        <v>3562347.62</v>
      </c>
      <c r="F30" s="39"/>
      <c r="G30" s="52">
        <f t="shared" si="0"/>
        <v>108760993.15999998</v>
      </c>
    </row>
    <row r="31" spans="2:7" s="53" customFormat="1" x14ac:dyDescent="0.25">
      <c r="B31" s="48">
        <v>45462</v>
      </c>
      <c r="C31" s="38" t="s">
        <v>113</v>
      </c>
      <c r="D31" s="49" t="s">
        <v>114</v>
      </c>
      <c r="E31" s="39">
        <v>26943.58</v>
      </c>
      <c r="F31" s="39"/>
      <c r="G31" s="52">
        <f t="shared" si="0"/>
        <v>108734049.57999998</v>
      </c>
    </row>
    <row r="32" spans="2:7" s="53" customFormat="1" ht="16.5" customHeight="1" x14ac:dyDescent="0.25">
      <c r="B32" s="48">
        <v>45462</v>
      </c>
      <c r="C32" s="38" t="s">
        <v>115</v>
      </c>
      <c r="D32" s="49" t="s">
        <v>116</v>
      </c>
      <c r="E32" s="39">
        <v>23868</v>
      </c>
      <c r="F32" s="39"/>
      <c r="G32" s="52">
        <f t="shared" si="0"/>
        <v>108710181.57999998</v>
      </c>
    </row>
    <row r="33" spans="1:32" s="53" customFormat="1" ht="16.5" customHeight="1" x14ac:dyDescent="0.25">
      <c r="B33" s="48">
        <v>45462</v>
      </c>
      <c r="C33" s="38" t="s">
        <v>117</v>
      </c>
      <c r="D33" s="49" t="s">
        <v>118</v>
      </c>
      <c r="E33" s="39">
        <v>1262000</v>
      </c>
      <c r="F33" s="39"/>
      <c r="G33" s="52">
        <f t="shared" si="0"/>
        <v>107448181.57999998</v>
      </c>
    </row>
    <row r="34" spans="1:32" s="53" customFormat="1" x14ac:dyDescent="0.25">
      <c r="B34" s="48">
        <v>45462</v>
      </c>
      <c r="C34" s="38" t="s">
        <v>119</v>
      </c>
      <c r="D34" s="49" t="s">
        <v>120</v>
      </c>
      <c r="E34" s="39">
        <v>3521392.85</v>
      </c>
      <c r="F34" s="39"/>
      <c r="G34" s="52">
        <f t="shared" si="0"/>
        <v>103926788.72999999</v>
      </c>
    </row>
    <row r="35" spans="1:32" s="65" customFormat="1" x14ac:dyDescent="0.25">
      <c r="A35" s="53"/>
      <c r="B35" s="48">
        <v>45462</v>
      </c>
      <c r="C35" s="38" t="s">
        <v>121</v>
      </c>
      <c r="D35" s="49" t="s">
        <v>122</v>
      </c>
      <c r="E35" s="39">
        <v>3170748.33</v>
      </c>
      <c r="F35" s="39"/>
      <c r="G35" s="52">
        <f t="shared" si="0"/>
        <v>100756040.39999999</v>
      </c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</row>
    <row r="36" spans="1:32" s="65" customFormat="1" x14ac:dyDescent="0.25">
      <c r="A36" s="53"/>
      <c r="B36" s="48">
        <v>45462</v>
      </c>
      <c r="C36" s="38" t="s">
        <v>123</v>
      </c>
      <c r="D36" s="49" t="s">
        <v>124</v>
      </c>
      <c r="E36" s="39">
        <v>23099522.629999999</v>
      </c>
      <c r="F36" s="39"/>
      <c r="G36" s="52">
        <f t="shared" si="0"/>
        <v>77656517.769999996</v>
      </c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</row>
    <row r="37" spans="1:32" s="65" customFormat="1" x14ac:dyDescent="0.25">
      <c r="A37" s="53"/>
      <c r="B37" s="48">
        <v>45464</v>
      </c>
      <c r="C37" s="38" t="s">
        <v>127</v>
      </c>
      <c r="D37" s="49" t="s">
        <v>128</v>
      </c>
      <c r="E37" s="39">
        <v>161660</v>
      </c>
      <c r="F37" s="39"/>
      <c r="G37" s="52">
        <f t="shared" si="0"/>
        <v>77494857.769999996</v>
      </c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</row>
    <row r="38" spans="1:32" s="65" customFormat="1" x14ac:dyDescent="0.25">
      <c r="A38" s="53"/>
      <c r="B38" s="48">
        <v>45464</v>
      </c>
      <c r="C38" s="38" t="s">
        <v>129</v>
      </c>
      <c r="D38" s="49" t="s">
        <v>130</v>
      </c>
      <c r="E38" s="39">
        <v>18600</v>
      </c>
      <c r="F38" s="39"/>
      <c r="G38" s="52">
        <f t="shared" si="0"/>
        <v>77476257.769999996</v>
      </c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</row>
    <row r="39" spans="1:32" s="65" customFormat="1" x14ac:dyDescent="0.25">
      <c r="A39" s="53"/>
      <c r="B39" s="48">
        <v>45464</v>
      </c>
      <c r="C39" s="38" t="s">
        <v>131</v>
      </c>
      <c r="D39" s="49" t="s">
        <v>61</v>
      </c>
      <c r="E39" s="39">
        <v>9440</v>
      </c>
      <c r="F39" s="39"/>
      <c r="G39" s="52">
        <f t="shared" si="0"/>
        <v>77466817.769999996</v>
      </c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</row>
    <row r="40" spans="1:32" x14ac:dyDescent="0.25">
      <c r="B40" s="64">
        <v>45464</v>
      </c>
      <c r="C40" s="13" t="s">
        <v>132</v>
      </c>
      <c r="D40" s="1" t="s">
        <v>133</v>
      </c>
      <c r="E40" s="39">
        <v>251089.58</v>
      </c>
      <c r="F40" s="1"/>
      <c r="G40" s="52">
        <f t="shared" si="0"/>
        <v>77215728.189999998</v>
      </c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</row>
    <row r="41" spans="1:32" x14ac:dyDescent="0.25">
      <c r="B41" s="64">
        <v>45464</v>
      </c>
      <c r="C41" s="13" t="s">
        <v>135</v>
      </c>
      <c r="D41" s="1" t="s">
        <v>134</v>
      </c>
      <c r="E41" s="39">
        <v>110800</v>
      </c>
      <c r="F41" s="1"/>
      <c r="G41" s="52">
        <f t="shared" si="0"/>
        <v>77104928.189999998</v>
      </c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</row>
    <row r="42" spans="1:32" x14ac:dyDescent="0.25">
      <c r="B42" s="64">
        <v>45464</v>
      </c>
      <c r="C42" s="13" t="s">
        <v>136</v>
      </c>
      <c r="D42" s="49" t="s">
        <v>137</v>
      </c>
      <c r="E42" s="39">
        <v>1414791.72</v>
      </c>
      <c r="F42" s="1"/>
      <c r="G42" s="52">
        <f t="shared" si="0"/>
        <v>75690136.469999999</v>
      </c>
      <c r="H42" s="6"/>
    </row>
    <row r="43" spans="1:32" x14ac:dyDescent="0.25">
      <c r="B43" s="64">
        <v>45467</v>
      </c>
      <c r="C43" s="13" t="s">
        <v>139</v>
      </c>
      <c r="D43" s="49" t="s">
        <v>140</v>
      </c>
      <c r="E43" s="39">
        <v>1535251.82</v>
      </c>
      <c r="F43" s="1"/>
      <c r="G43" s="52">
        <f t="shared" si="0"/>
        <v>74154884.650000006</v>
      </c>
      <c r="H43" s="6"/>
    </row>
    <row r="44" spans="1:32" x14ac:dyDescent="0.25">
      <c r="B44" s="64">
        <v>45467</v>
      </c>
      <c r="C44" s="13" t="s">
        <v>141</v>
      </c>
      <c r="D44" s="49" t="s">
        <v>142</v>
      </c>
      <c r="E44" s="39">
        <v>1393</v>
      </c>
      <c r="F44" s="1"/>
      <c r="G44" s="52">
        <f t="shared" si="0"/>
        <v>74153491.650000006</v>
      </c>
      <c r="H44" s="6"/>
    </row>
    <row r="45" spans="1:32" x14ac:dyDescent="0.25">
      <c r="B45" s="64">
        <v>45467</v>
      </c>
      <c r="C45" s="13" t="s">
        <v>143</v>
      </c>
      <c r="D45" s="49" t="s">
        <v>142</v>
      </c>
      <c r="E45" s="39">
        <v>7375</v>
      </c>
      <c r="F45" s="1"/>
      <c r="G45" s="52">
        <f t="shared" si="0"/>
        <v>74146116.650000006</v>
      </c>
      <c r="H45" s="6"/>
    </row>
    <row r="46" spans="1:32" x14ac:dyDescent="0.25">
      <c r="B46" s="64">
        <v>45468</v>
      </c>
      <c r="C46" s="13" t="s">
        <v>146</v>
      </c>
      <c r="D46" s="49" t="s">
        <v>54</v>
      </c>
      <c r="E46" s="39">
        <v>33862.660000000003</v>
      </c>
      <c r="F46" s="1"/>
      <c r="G46" s="52">
        <f t="shared" si="0"/>
        <v>74112253.99000001</v>
      </c>
      <c r="H46" s="6"/>
    </row>
    <row r="47" spans="1:32" x14ac:dyDescent="0.25">
      <c r="B47" s="64">
        <v>45468</v>
      </c>
      <c r="C47" s="13" t="s">
        <v>147</v>
      </c>
      <c r="D47" s="49" t="s">
        <v>148</v>
      </c>
      <c r="E47" s="39">
        <v>14160</v>
      </c>
      <c r="F47" s="1"/>
      <c r="G47" s="52">
        <f t="shared" si="0"/>
        <v>74098093.99000001</v>
      </c>
      <c r="H47" s="6"/>
    </row>
    <row r="48" spans="1:32" x14ac:dyDescent="0.25">
      <c r="B48" s="64">
        <v>45470</v>
      </c>
      <c r="C48" s="13" t="s">
        <v>155</v>
      </c>
      <c r="D48" s="49" t="s">
        <v>49</v>
      </c>
      <c r="E48" s="39">
        <v>16628.740000000002</v>
      </c>
      <c r="F48" s="1"/>
      <c r="G48" s="52">
        <f t="shared" si="0"/>
        <v>74081465.250000015</v>
      </c>
      <c r="H48" s="6"/>
    </row>
    <row r="49" spans="2:9" x14ac:dyDescent="0.25">
      <c r="B49" s="64">
        <v>45470</v>
      </c>
      <c r="C49" s="13" t="s">
        <v>156</v>
      </c>
      <c r="D49" s="49" t="s">
        <v>157</v>
      </c>
      <c r="E49" s="39">
        <v>641622.77</v>
      </c>
      <c r="F49" s="1"/>
      <c r="G49" s="52">
        <f t="shared" si="0"/>
        <v>73439842.480000019</v>
      </c>
      <c r="H49" s="6"/>
    </row>
    <row r="50" spans="2:9" x14ac:dyDescent="0.25">
      <c r="B50" s="64">
        <v>45470</v>
      </c>
      <c r="C50" s="13" t="s">
        <v>158</v>
      </c>
      <c r="D50" s="49" t="s">
        <v>108</v>
      </c>
      <c r="E50" s="39">
        <v>877330</v>
      </c>
      <c r="F50" s="1"/>
      <c r="G50" s="52">
        <f t="shared" si="0"/>
        <v>72562512.480000019</v>
      </c>
      <c r="H50" s="6"/>
    </row>
    <row r="51" spans="2:9" x14ac:dyDescent="0.25">
      <c r="B51" s="64">
        <v>45470</v>
      </c>
      <c r="C51" s="13" t="s">
        <v>159</v>
      </c>
      <c r="D51" s="49" t="s">
        <v>133</v>
      </c>
      <c r="E51" s="39">
        <v>7207.25</v>
      </c>
      <c r="F51" s="1"/>
      <c r="G51" s="52">
        <f t="shared" si="0"/>
        <v>72555305.230000019</v>
      </c>
      <c r="H51" s="6"/>
    </row>
    <row r="52" spans="2:9" x14ac:dyDescent="0.25">
      <c r="B52" s="64">
        <v>45471</v>
      </c>
      <c r="C52" s="13" t="s">
        <v>163</v>
      </c>
      <c r="D52" s="49" t="s">
        <v>164</v>
      </c>
      <c r="E52" s="39">
        <v>1378488.68</v>
      </c>
      <c r="F52" s="1"/>
      <c r="G52" s="52">
        <f t="shared" si="0"/>
        <v>71176816.550000012</v>
      </c>
      <c r="H52" s="6"/>
    </row>
    <row r="53" spans="2:9" x14ac:dyDescent="0.25">
      <c r="B53" s="64">
        <v>45471</v>
      </c>
      <c r="C53" s="13" t="s">
        <v>165</v>
      </c>
      <c r="D53" s="49" t="s">
        <v>164</v>
      </c>
      <c r="E53" s="39">
        <v>2167494.12</v>
      </c>
      <c r="F53" s="1"/>
      <c r="G53" s="52">
        <f t="shared" si="0"/>
        <v>69009322.430000007</v>
      </c>
      <c r="H53" s="6"/>
    </row>
    <row r="54" spans="2:9" x14ac:dyDescent="0.25">
      <c r="B54" s="64">
        <v>45471</v>
      </c>
      <c r="C54" s="13" t="s">
        <v>166</v>
      </c>
      <c r="D54" s="49" t="s">
        <v>49</v>
      </c>
      <c r="E54" s="39">
        <v>30705.53</v>
      </c>
      <c r="F54" s="1"/>
      <c r="G54" s="52">
        <f t="shared" si="0"/>
        <v>68978616.900000006</v>
      </c>
      <c r="H54" s="6"/>
    </row>
    <row r="55" spans="2:9" x14ac:dyDescent="0.25">
      <c r="B55" s="64">
        <v>45471</v>
      </c>
      <c r="C55" s="13" t="s">
        <v>167</v>
      </c>
      <c r="D55" s="49" t="s">
        <v>157</v>
      </c>
      <c r="E55" s="39">
        <v>547045.12</v>
      </c>
      <c r="F55" s="1"/>
      <c r="G55" s="52">
        <f t="shared" si="0"/>
        <v>68431571.780000001</v>
      </c>
      <c r="H55" s="6"/>
    </row>
    <row r="56" spans="2:9" x14ac:dyDescent="0.25">
      <c r="B56" s="105" t="s">
        <v>30</v>
      </c>
      <c r="C56" s="105"/>
      <c r="D56" s="105"/>
      <c r="E56" s="105"/>
      <c r="F56" s="105"/>
      <c r="G56" s="92">
        <f t="shared" si="0"/>
        <v>68431571.780000001</v>
      </c>
      <c r="H56" s="6"/>
      <c r="I56" s="18"/>
    </row>
    <row r="57" spans="2:9" x14ac:dyDescent="0.25">
      <c r="B57" s="25"/>
      <c r="C57" s="26"/>
      <c r="D57" s="27"/>
      <c r="E57" s="14"/>
      <c r="F57" s="19"/>
      <c r="G57" s="28"/>
      <c r="H57" s="6"/>
      <c r="I57" s="18"/>
    </row>
    <row r="58" spans="2:9" ht="15.75" thickBot="1" x14ac:dyDescent="0.3">
      <c r="B58" s="97"/>
      <c r="C58" s="97"/>
      <c r="F58" s="97"/>
      <c r="G58" s="97"/>
      <c r="H58" s="6"/>
    </row>
    <row r="59" spans="2:9" x14ac:dyDescent="0.25">
      <c r="B59" s="99" t="s">
        <v>17</v>
      </c>
      <c r="C59" s="99"/>
      <c r="F59" s="99" t="s">
        <v>10</v>
      </c>
      <c r="G59" s="99"/>
      <c r="H59" s="6"/>
    </row>
    <row r="60" spans="2:9" x14ac:dyDescent="0.25">
      <c r="B60" s="98" t="s">
        <v>18</v>
      </c>
      <c r="C60" s="98"/>
      <c r="F60" s="98" t="s">
        <v>11</v>
      </c>
      <c r="G60" s="98"/>
      <c r="H60" s="6"/>
    </row>
    <row r="61" spans="2:9" x14ac:dyDescent="0.25">
      <c r="H61" s="6"/>
    </row>
    <row r="62" spans="2:9" x14ac:dyDescent="0.25">
      <c r="D62" t="s">
        <v>14</v>
      </c>
      <c r="H62" s="6"/>
    </row>
    <row r="63" spans="2:9" x14ac:dyDescent="0.25">
      <c r="D63" s="99" t="s">
        <v>12</v>
      </c>
      <c r="E63" s="99"/>
      <c r="H63" s="6"/>
    </row>
    <row r="64" spans="2:9" x14ac:dyDescent="0.25">
      <c r="D64" s="98" t="s">
        <v>13</v>
      </c>
      <c r="E64" s="98"/>
      <c r="H64" s="6"/>
    </row>
    <row r="65" spans="2:9" x14ac:dyDescent="0.25">
      <c r="B65" s="25"/>
      <c r="C65" s="26"/>
      <c r="D65" s="27"/>
      <c r="E65" s="14"/>
      <c r="F65" s="19"/>
      <c r="G65" s="40"/>
      <c r="H65" s="6"/>
    </row>
    <row r="66" spans="2:9" x14ac:dyDescent="0.25">
      <c r="B66" s="25"/>
      <c r="C66" s="26"/>
      <c r="D66" s="27"/>
      <c r="E66" s="14"/>
      <c r="F66" s="14"/>
      <c r="G66" s="40"/>
      <c r="H66" s="6"/>
    </row>
    <row r="67" spans="2:9" x14ac:dyDescent="0.25">
      <c r="B67" s="25"/>
      <c r="C67" s="26"/>
      <c r="D67" s="27"/>
      <c r="E67" s="14"/>
      <c r="F67" s="19"/>
      <c r="G67" s="40"/>
      <c r="H67" s="6"/>
    </row>
    <row r="68" spans="2:9" x14ac:dyDescent="0.25">
      <c r="B68" s="20"/>
      <c r="C68" s="26"/>
      <c r="D68" s="41"/>
      <c r="E68" s="18"/>
      <c r="F68" s="19"/>
      <c r="G68" s="40"/>
      <c r="H68" s="6"/>
    </row>
    <row r="69" spans="2:9" x14ac:dyDescent="0.25">
      <c r="B69" s="20"/>
      <c r="C69" s="26"/>
      <c r="D69" s="27"/>
      <c r="E69" s="18"/>
      <c r="F69" s="19"/>
      <c r="G69" s="40"/>
      <c r="H69" s="6"/>
    </row>
    <row r="70" spans="2:9" x14ac:dyDescent="0.25">
      <c r="B70" s="20"/>
      <c r="C70" s="26"/>
      <c r="D70" s="27"/>
      <c r="E70" s="14"/>
      <c r="F70" s="19"/>
      <c r="G70" s="40"/>
      <c r="H70" s="19"/>
      <c r="I70" s="19"/>
    </row>
    <row r="71" spans="2:9" x14ac:dyDescent="0.25">
      <c r="B71" s="20"/>
      <c r="C71" s="26"/>
      <c r="D71" s="27"/>
      <c r="E71" s="14"/>
      <c r="F71" s="19"/>
      <c r="G71" s="40"/>
      <c r="H71" s="19"/>
      <c r="I71" s="19"/>
    </row>
    <row r="72" spans="2:9" x14ac:dyDescent="0.25">
      <c r="B72" s="20"/>
      <c r="C72" s="26"/>
      <c r="D72" s="27"/>
      <c r="E72" s="14"/>
      <c r="F72" s="19"/>
      <c r="G72" s="40"/>
      <c r="H72" s="19"/>
      <c r="I72" s="19"/>
    </row>
    <row r="73" spans="2:9" x14ac:dyDescent="0.25">
      <c r="B73" s="20"/>
      <c r="C73" s="26"/>
      <c r="D73" s="27"/>
      <c r="E73" s="14"/>
      <c r="F73" s="19"/>
      <c r="G73" s="40"/>
      <c r="H73" s="19"/>
      <c r="I73" s="19"/>
    </row>
    <row r="74" spans="2:9" x14ac:dyDescent="0.25">
      <c r="B74" s="20"/>
      <c r="C74" s="26"/>
      <c r="D74" s="27"/>
      <c r="E74" s="14"/>
      <c r="F74" s="19"/>
      <c r="G74" s="40"/>
      <c r="H74" s="19"/>
      <c r="I74" s="19"/>
    </row>
    <row r="75" spans="2:9" x14ac:dyDescent="0.25">
      <c r="B75" s="20"/>
      <c r="C75" s="26"/>
      <c r="D75" s="27"/>
      <c r="E75" s="14"/>
      <c r="F75" s="19"/>
      <c r="G75" s="40"/>
      <c r="H75" s="19"/>
      <c r="I75" s="19"/>
    </row>
    <row r="76" spans="2:9" x14ac:dyDescent="0.25">
      <c r="B76" s="20"/>
      <c r="C76" s="26"/>
      <c r="D76" s="27"/>
      <c r="E76" s="14"/>
      <c r="F76" s="19"/>
      <c r="G76" s="40"/>
      <c r="H76" s="19"/>
      <c r="I76" s="19"/>
    </row>
    <row r="77" spans="2:9" x14ac:dyDescent="0.25">
      <c r="B77" s="20"/>
      <c r="C77" s="26"/>
      <c r="D77" s="27"/>
      <c r="E77" s="14"/>
      <c r="F77" s="19"/>
      <c r="G77" s="40"/>
      <c r="H77" s="19"/>
      <c r="I77" s="19"/>
    </row>
    <row r="78" spans="2:9" x14ac:dyDescent="0.25">
      <c r="B78" s="20"/>
      <c r="C78" s="26"/>
      <c r="D78" s="27"/>
      <c r="E78" s="14"/>
      <c r="F78" s="19"/>
      <c r="G78" s="40"/>
      <c r="H78" s="19"/>
      <c r="I78" s="19"/>
    </row>
    <row r="79" spans="2:9" x14ac:dyDescent="0.25">
      <c r="B79" s="20"/>
      <c r="C79" s="26"/>
      <c r="D79" s="27"/>
      <c r="E79" s="14"/>
      <c r="F79" s="19"/>
      <c r="G79" s="40"/>
      <c r="H79" s="19"/>
      <c r="I79" s="19"/>
    </row>
    <row r="80" spans="2:9" x14ac:dyDescent="0.25">
      <c r="B80" s="20"/>
      <c r="C80" s="26"/>
      <c r="D80" s="27"/>
      <c r="E80" s="14"/>
      <c r="F80" s="19"/>
      <c r="G80" s="40"/>
      <c r="H80" s="19"/>
      <c r="I80" s="19"/>
    </row>
    <row r="81" spans="2:9" x14ac:dyDescent="0.25">
      <c r="B81" s="20"/>
      <c r="C81" s="26"/>
      <c r="D81" s="27"/>
      <c r="E81" s="14"/>
      <c r="F81" s="19"/>
      <c r="G81" s="40"/>
      <c r="H81" s="19"/>
      <c r="I81" s="19"/>
    </row>
    <row r="82" spans="2:9" x14ac:dyDescent="0.25">
      <c r="B82" s="104"/>
      <c r="C82" s="104"/>
      <c r="D82" s="104"/>
      <c r="E82" s="104"/>
      <c r="F82" s="104"/>
      <c r="G82" s="42"/>
      <c r="H82" s="19"/>
      <c r="I82" s="19"/>
    </row>
    <row r="83" spans="2:9" x14ac:dyDescent="0.25">
      <c r="B83" s="19"/>
      <c r="C83" s="19"/>
      <c r="D83" s="19"/>
      <c r="E83" s="19"/>
      <c r="F83" s="19"/>
      <c r="G83" s="19"/>
      <c r="H83" s="19"/>
      <c r="I83" s="19"/>
    </row>
    <row r="84" spans="2:9" x14ac:dyDescent="0.25">
      <c r="B84" s="19"/>
      <c r="C84" s="19"/>
      <c r="D84" s="19"/>
      <c r="E84" s="19"/>
      <c r="F84" s="19"/>
      <c r="G84" s="19"/>
      <c r="H84" s="19"/>
      <c r="I84" s="19"/>
    </row>
    <row r="85" spans="2:9" x14ac:dyDescent="0.25">
      <c r="B85" s="19"/>
      <c r="C85" s="19"/>
      <c r="D85" s="19"/>
      <c r="E85" s="19"/>
      <c r="F85" s="19"/>
      <c r="G85" s="19"/>
      <c r="H85" s="19"/>
      <c r="I85" s="19"/>
    </row>
    <row r="86" spans="2:9" x14ac:dyDescent="0.25">
      <c r="B86" s="19"/>
      <c r="C86" s="19"/>
      <c r="D86" s="19"/>
      <c r="E86" s="19"/>
      <c r="F86" s="19"/>
      <c r="G86" s="19"/>
      <c r="H86" s="19"/>
      <c r="I86" s="19"/>
    </row>
    <row r="87" spans="2:9" x14ac:dyDescent="0.25">
      <c r="B87" s="19"/>
      <c r="C87" s="19"/>
      <c r="D87" s="19"/>
      <c r="E87" s="19"/>
      <c r="F87" s="19"/>
      <c r="G87" s="19"/>
      <c r="H87" s="19"/>
      <c r="I87" s="19"/>
    </row>
    <row r="88" spans="2:9" x14ac:dyDescent="0.25">
      <c r="B88" s="19"/>
      <c r="C88" s="19"/>
      <c r="D88" s="19"/>
      <c r="E88" s="19"/>
      <c r="F88" s="19"/>
      <c r="G88" s="19"/>
      <c r="H88" s="19"/>
      <c r="I88" s="19"/>
    </row>
    <row r="89" spans="2:9" x14ac:dyDescent="0.25">
      <c r="B89" s="19"/>
      <c r="C89" s="19"/>
      <c r="D89" s="19"/>
      <c r="E89" s="19"/>
      <c r="F89" s="19"/>
      <c r="G89" s="19"/>
      <c r="H89" s="19"/>
      <c r="I89" s="19"/>
    </row>
    <row r="90" spans="2:9" x14ac:dyDescent="0.25">
      <c r="B90" s="19"/>
      <c r="C90" s="19"/>
      <c r="D90" s="19"/>
      <c r="E90" s="19"/>
      <c r="F90" s="19"/>
      <c r="G90" s="19"/>
      <c r="H90" s="19"/>
      <c r="I90" s="19"/>
    </row>
    <row r="91" spans="2:9" x14ac:dyDescent="0.25">
      <c r="B91" s="19"/>
      <c r="C91" s="19"/>
      <c r="D91" s="19"/>
      <c r="E91" s="19"/>
      <c r="F91" s="19"/>
      <c r="G91" s="19"/>
      <c r="H91" s="19"/>
      <c r="I91" s="19"/>
    </row>
    <row r="92" spans="2:9" x14ac:dyDescent="0.25">
      <c r="B92" s="19"/>
      <c r="C92" s="19"/>
      <c r="D92" s="19"/>
      <c r="E92" s="19"/>
      <c r="F92" s="19"/>
      <c r="G92" s="19"/>
      <c r="H92" s="19"/>
      <c r="I92" s="19"/>
    </row>
    <row r="93" spans="2:9" x14ac:dyDescent="0.25">
      <c r="B93" s="19"/>
      <c r="C93" s="19"/>
      <c r="D93" s="19"/>
      <c r="E93" s="19"/>
      <c r="F93" s="19"/>
      <c r="G93" s="19"/>
      <c r="H93" s="19"/>
      <c r="I93" s="19"/>
    </row>
    <row r="94" spans="2:9" x14ac:dyDescent="0.25">
      <c r="B94" s="19"/>
      <c r="C94" s="19"/>
      <c r="D94" s="19"/>
      <c r="E94" s="19"/>
      <c r="F94" s="19"/>
      <c r="G94" s="19"/>
      <c r="H94" s="19"/>
      <c r="I94" s="19"/>
    </row>
    <row r="95" spans="2:9" x14ac:dyDescent="0.25">
      <c r="B95" s="19"/>
      <c r="C95" s="19"/>
      <c r="D95" s="19"/>
      <c r="E95" s="19"/>
      <c r="F95" s="19"/>
      <c r="G95" s="19"/>
      <c r="H95" s="19"/>
      <c r="I95" s="19"/>
    </row>
    <row r="96" spans="2:9" x14ac:dyDescent="0.25">
      <c r="B96" s="19"/>
      <c r="C96" s="19"/>
      <c r="D96" s="19"/>
      <c r="E96" s="19"/>
      <c r="F96" s="19"/>
      <c r="G96" s="19"/>
      <c r="H96" s="19"/>
      <c r="I96" s="19"/>
    </row>
    <row r="97" spans="2:9" x14ac:dyDescent="0.25">
      <c r="B97" s="19"/>
      <c r="C97" s="19"/>
      <c r="D97" s="19"/>
      <c r="E97" s="19"/>
      <c r="F97" s="19"/>
      <c r="G97" s="19"/>
      <c r="H97" s="19"/>
      <c r="I97" s="19"/>
    </row>
    <row r="98" spans="2:9" x14ac:dyDescent="0.25">
      <c r="B98" s="19"/>
      <c r="C98" s="19"/>
      <c r="D98" s="19"/>
      <c r="E98" s="19"/>
      <c r="F98" s="19"/>
      <c r="G98" s="19"/>
      <c r="H98" s="19"/>
      <c r="I98" s="19"/>
    </row>
    <row r="99" spans="2:9" x14ac:dyDescent="0.25">
      <c r="B99" s="19"/>
      <c r="C99" s="19"/>
      <c r="D99" s="19"/>
      <c r="E99" s="19"/>
      <c r="F99" s="19"/>
      <c r="G99" s="19"/>
      <c r="H99" s="19"/>
      <c r="I99" s="19"/>
    </row>
    <row r="100" spans="2:9" x14ac:dyDescent="0.25">
      <c r="B100" s="19"/>
      <c r="C100" s="19"/>
      <c r="D100" s="19"/>
      <c r="E100" s="19"/>
      <c r="F100" s="19"/>
      <c r="G100" s="19"/>
      <c r="H100" s="19"/>
      <c r="I100" s="19"/>
    </row>
    <row r="101" spans="2:9" x14ac:dyDescent="0.25">
      <c r="B101" s="19"/>
      <c r="C101" s="19"/>
      <c r="D101" s="19"/>
      <c r="E101" s="19"/>
      <c r="F101" s="19"/>
      <c r="G101" s="19"/>
      <c r="H101" s="19"/>
      <c r="I101" s="19"/>
    </row>
    <row r="102" spans="2:9" x14ac:dyDescent="0.25">
      <c r="B102" s="19"/>
      <c r="C102" s="19"/>
      <c r="D102" s="19"/>
      <c r="E102" s="19"/>
      <c r="F102" s="19"/>
      <c r="G102" s="19"/>
      <c r="H102" s="19"/>
      <c r="I102" s="19"/>
    </row>
    <row r="103" spans="2:9" x14ac:dyDescent="0.25">
      <c r="B103" s="19"/>
      <c r="C103" s="19"/>
      <c r="D103" s="19"/>
      <c r="E103" s="19"/>
      <c r="F103" s="19"/>
      <c r="G103" s="19"/>
      <c r="H103" s="19"/>
      <c r="I103" s="19"/>
    </row>
    <row r="104" spans="2:9" x14ac:dyDescent="0.25">
      <c r="B104" s="19"/>
      <c r="C104" s="19"/>
      <c r="D104" s="19"/>
      <c r="E104" s="19"/>
      <c r="F104" s="19"/>
      <c r="G104" s="19"/>
      <c r="H104" s="19"/>
      <c r="I104" s="19"/>
    </row>
    <row r="105" spans="2:9" x14ac:dyDescent="0.25">
      <c r="B105" s="19"/>
      <c r="C105" s="19"/>
      <c r="D105" s="19"/>
      <c r="E105" s="19"/>
      <c r="F105" s="19"/>
      <c r="G105" s="19"/>
      <c r="H105" s="19"/>
      <c r="I105" s="19"/>
    </row>
    <row r="106" spans="2:9" x14ac:dyDescent="0.25">
      <c r="B106" s="19"/>
      <c r="C106" s="19"/>
      <c r="D106" s="19"/>
      <c r="E106" s="19"/>
      <c r="F106" s="19"/>
      <c r="G106" s="19"/>
      <c r="H106" s="19"/>
      <c r="I106" s="19"/>
    </row>
    <row r="107" spans="2:9" x14ac:dyDescent="0.25">
      <c r="B107" s="19"/>
      <c r="C107" s="19"/>
      <c r="D107" s="19"/>
      <c r="E107" s="19"/>
      <c r="F107" s="19"/>
      <c r="G107" s="19"/>
      <c r="H107" s="19"/>
      <c r="I107" s="19"/>
    </row>
    <row r="108" spans="2:9" x14ac:dyDescent="0.25">
      <c r="B108" s="19"/>
      <c r="C108" s="19"/>
      <c r="D108" s="19"/>
      <c r="E108" s="19"/>
      <c r="F108" s="19"/>
      <c r="G108" s="19"/>
      <c r="H108" s="19"/>
      <c r="I108" s="19"/>
    </row>
    <row r="109" spans="2:9" x14ac:dyDescent="0.25">
      <c r="B109" s="19"/>
      <c r="C109" s="19"/>
      <c r="D109" s="19"/>
      <c r="E109" s="19"/>
      <c r="F109" s="19"/>
      <c r="G109" s="19"/>
      <c r="H109" s="19"/>
      <c r="I109" s="19"/>
    </row>
    <row r="110" spans="2:9" x14ac:dyDescent="0.25">
      <c r="B110" s="19"/>
      <c r="C110" s="19"/>
      <c r="D110" s="19"/>
      <c r="E110" s="19"/>
      <c r="F110" s="19"/>
      <c r="G110" s="19"/>
      <c r="H110" s="19"/>
      <c r="I110" s="19"/>
    </row>
    <row r="111" spans="2:9" x14ac:dyDescent="0.25">
      <c r="H111" s="19"/>
      <c r="I111" s="19"/>
    </row>
    <row r="112" spans="2:9" x14ac:dyDescent="0.25">
      <c r="H112" s="19"/>
      <c r="I112" s="19"/>
    </row>
  </sheetData>
  <mergeCells count="12">
    <mergeCell ref="B82:F82"/>
    <mergeCell ref="A5:G5"/>
    <mergeCell ref="A6:G6"/>
    <mergeCell ref="B56:F56"/>
    <mergeCell ref="B58:C58"/>
    <mergeCell ref="F58:G58"/>
    <mergeCell ref="B59:C59"/>
    <mergeCell ref="F59:G59"/>
    <mergeCell ref="D63:E63"/>
    <mergeCell ref="B60:C60"/>
    <mergeCell ref="F60:G60"/>
    <mergeCell ref="D64:E64"/>
  </mergeCells>
  <pageMargins left="0.25" right="0.25" top="0.75" bottom="0.75" header="0.3" footer="0.3"/>
  <pageSetup scale="71" orientation="portrait" r:id="rId1"/>
  <rowBreaks count="1" manualBreakCount="1">
    <brk id="64" max="16383" man="1"/>
  </rowBreaks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ESPECIAL</vt:lpstr>
      <vt:lpstr>COLECTORA (USD)</vt:lpstr>
      <vt:lpstr>colectora</vt:lpstr>
      <vt:lpstr>FONDO 100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Guenen</dc:creator>
  <cp:lastModifiedBy>Valeria Valdez</cp:lastModifiedBy>
  <cp:lastPrinted>2024-07-05T16:39:39Z</cp:lastPrinted>
  <dcterms:created xsi:type="dcterms:W3CDTF">2023-03-31T14:42:22Z</dcterms:created>
  <dcterms:modified xsi:type="dcterms:W3CDTF">2024-07-05T17:20:03Z</dcterms:modified>
</cp:coreProperties>
</file>