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13_ncr:1_{F49ED889-E1FD-4CF8-BA3B-F7694A4F315A}" xr6:coauthVersionLast="36" xr6:coauthVersionMax="36" xr10:uidLastSave="{00000000-0000-0000-0000-000000000000}"/>
  <bookViews>
    <workbookView xWindow="0" yWindow="0" windowWidth="28800" windowHeight="11925" xr2:uid="{1C212639-82A5-413C-8413-08ED81218F4B}"/>
  </bookViews>
  <sheets>
    <sheet name="ESPECIAL" sheetId="2" r:id="rId1"/>
    <sheet name="COLECTORA (USD)" sheetId="8" r:id="rId2"/>
    <sheet name="colectora" sheetId="7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8" l="1"/>
  <c r="G32" i="2" l="1"/>
  <c r="G12" i="7" l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G69" i="7" s="1"/>
  <c r="G70" i="7" s="1"/>
  <c r="G71" i="7" s="1"/>
  <c r="G72" i="7" s="1"/>
  <c r="G73" i="7" s="1"/>
  <c r="G74" i="7" s="1"/>
  <c r="G75" i="7" s="1"/>
  <c r="G76" i="7" s="1"/>
  <c r="G77" i="7" s="1"/>
  <c r="G78" i="7" s="1"/>
  <c r="G79" i="7" s="1"/>
  <c r="G80" i="7" s="1"/>
  <c r="G81" i="7" s="1"/>
  <c r="G82" i="7" s="1"/>
  <c r="G83" i="7" s="1"/>
  <c r="G84" i="7" s="1"/>
  <c r="G85" i="7" s="1"/>
  <c r="G86" i="7" s="1"/>
  <c r="G87" i="7" s="1"/>
  <c r="G88" i="7" s="1"/>
  <c r="G89" i="7" s="1"/>
  <c r="G90" i="7" s="1"/>
  <c r="G91" i="7" s="1"/>
  <c r="G92" i="7" s="1"/>
  <c r="G93" i="7" s="1"/>
  <c r="G94" i="7" s="1"/>
  <c r="G95" i="7" s="1"/>
  <c r="G96" i="7" s="1"/>
  <c r="G97" i="7" s="1"/>
  <c r="G98" i="7" s="1"/>
  <c r="G99" i="7" s="1"/>
  <c r="G100" i="7" s="1"/>
  <c r="G101" i="7" s="1"/>
  <c r="G102" i="7" s="1"/>
  <c r="G103" i="7" s="1"/>
  <c r="G104" i="7" s="1"/>
  <c r="G105" i="7" s="1"/>
  <c r="G106" i="7" s="1"/>
  <c r="G107" i="7" s="1"/>
  <c r="G108" i="7" s="1"/>
  <c r="G109" i="7" s="1"/>
  <c r="G110" i="7" s="1"/>
  <c r="G111" i="7" s="1"/>
  <c r="G112" i="7" s="1"/>
  <c r="G113" i="7" s="1"/>
  <c r="G114" i="7" s="1"/>
  <c r="G115" i="7" s="1"/>
  <c r="G116" i="7" s="1"/>
  <c r="G117" i="7" s="1"/>
  <c r="G118" i="7" s="1"/>
  <c r="G119" i="7" s="1"/>
  <c r="G120" i="7" s="1"/>
  <c r="G121" i="7" s="1"/>
  <c r="G122" i="7" s="1"/>
  <c r="G123" i="7" s="1"/>
  <c r="G124" i="7" s="1"/>
  <c r="G125" i="7" s="1"/>
  <c r="G126" i="7" s="1"/>
  <c r="G127" i="7" s="1"/>
  <c r="G128" i="7" s="1"/>
  <c r="G14" i="2" l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11" i="8" l="1"/>
  <c r="G12" i="8" s="1"/>
  <c r="G13" i="8" s="1"/>
  <c r="G14" i="8" s="1"/>
  <c r="G15" i="8" s="1"/>
  <c r="G16" i="8" s="1"/>
  <c r="G11" i="7" l="1"/>
  <c r="E155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Valeria Valdez</author>
  </authors>
  <commentList>
    <comment ref="B148" authorId="0" shapeId="0" xr:uid="{8C782711-2EDD-4F77-84D7-56413C1B4C1A}">
      <text>
        <r>
          <rPr>
            <b/>
            <sz val="9"/>
            <color indexed="81"/>
            <rFont val="Tahoma"/>
            <family val="2"/>
          </rPr>
          <t>Valeria Valdez: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<sst xmlns="http://schemas.openxmlformats.org/spreadsheetml/2006/main" count="277" uniqueCount="82">
  <si>
    <t>CUENTA COLECTORA DE RECURSOS PROPIOS CTA No 010-252470-0</t>
  </si>
  <si>
    <t>Fecha</t>
  </si>
  <si>
    <t>Ck No/ Tranf</t>
  </si>
  <si>
    <t>Descripcion</t>
  </si>
  <si>
    <t xml:space="preserve">Debito </t>
  </si>
  <si>
    <t>Credito</t>
  </si>
  <si>
    <t>CUENTA ESPECIAL  CTA No 010-500117-1</t>
  </si>
  <si>
    <t>Balance</t>
  </si>
  <si>
    <t>Pag No 1</t>
  </si>
  <si>
    <t>Lic Felipe Suero Capellan</t>
  </si>
  <si>
    <t>Contador</t>
  </si>
  <si>
    <t>Lic Domingo Castro Castro</t>
  </si>
  <si>
    <t>Director Financiero</t>
  </si>
  <si>
    <t xml:space="preserve">                                     _______________________________</t>
  </si>
  <si>
    <t>Pag No  1</t>
  </si>
  <si>
    <t>Lic Valeria Valdez</t>
  </si>
  <si>
    <t>auxiliar</t>
  </si>
  <si>
    <t xml:space="preserve"> </t>
  </si>
  <si>
    <t>CUENTA COLECTORA RECURSOS PROPIOS (USD)  CTA No 9998005000</t>
  </si>
  <si>
    <t>INGRESOS Y EGRESOS  MES DE JULIO 2024</t>
  </si>
  <si>
    <t>Balance al 30/05/2024</t>
  </si>
  <si>
    <t>BALANCE AL 31 DE JULIO 2024 CUENTA ESPECIAL</t>
  </si>
  <si>
    <t>Balance al 30/06/2024</t>
  </si>
  <si>
    <t>INGRESOS Y EGRESOS   MES DE JULIO 2024</t>
  </si>
  <si>
    <t>BALANCE AL 31 DE JULIO 2024 CUENTA RECURSOS PROPIOS (USD)</t>
  </si>
  <si>
    <t>BALANCE AL 31 DE JULIO 2024 CUENTA COLECTORA RECURSOS PROPIOS</t>
  </si>
  <si>
    <t>DEPOSITO</t>
  </si>
  <si>
    <t>TARJETA DE CREDITO</t>
  </si>
  <si>
    <t>LOTE 426</t>
  </si>
  <si>
    <t>DEPOSITO SANTIAGO</t>
  </si>
  <si>
    <t>l</t>
  </si>
  <si>
    <t>RETENCION 2.5% DE COBRO TC</t>
  </si>
  <si>
    <t>SOLIC. DE LICENCIA/ REN.(CHEQUES)</t>
  </si>
  <si>
    <t>LOTE 427</t>
  </si>
  <si>
    <t xml:space="preserve">INGRESO POR TRANFERENCIA </t>
  </si>
  <si>
    <t>LOTE 428</t>
  </si>
  <si>
    <t>PAGO POR SERVICIOS DE CARDNET MES JULIO</t>
  </si>
  <si>
    <t>LOTE 429</t>
  </si>
  <si>
    <t>LIBR 1149</t>
  </si>
  <si>
    <t>ORGRETMENT 226 SERVICES CORP, S.R.L</t>
  </si>
  <si>
    <t>LIBR 1209</t>
  </si>
  <si>
    <t>AGUA PLANETA AZUL C POR A</t>
  </si>
  <si>
    <t>LOTE 430</t>
  </si>
  <si>
    <t xml:space="preserve">LOTE </t>
  </si>
  <si>
    <t xml:space="preserve">DEVOLUCION CORREP. AL PAGO EN EXCESO </t>
  </si>
  <si>
    <t>CARGOS BANCARIOS 0.15%, CHEQUES PAGADOS</t>
  </si>
  <si>
    <t>RESOL. AJUSTADORES(CHEQUES)</t>
  </si>
  <si>
    <t>LOTE 413</t>
  </si>
  <si>
    <t>COLECTOR DE IMPUESTO INTERNOS</t>
  </si>
  <si>
    <t>RESOL. AJUSTADORES/ REGISTRO DE AUDITOR(CHEQUES)</t>
  </si>
  <si>
    <t>LOTE 433</t>
  </si>
  <si>
    <t>RESOL.AJUSTADORES (CHEQUES)</t>
  </si>
  <si>
    <t>LOTE 434</t>
  </si>
  <si>
    <t>SOLIC. DE LICENCIA (CHEQUES)</t>
  </si>
  <si>
    <t>LOTE 435</t>
  </si>
  <si>
    <t>15//07/2024</t>
  </si>
  <si>
    <t>LOTE  436</t>
  </si>
  <si>
    <t>LOTE 437</t>
  </si>
  <si>
    <t>LIBR 1265</t>
  </si>
  <si>
    <t>LOTE 438</t>
  </si>
  <si>
    <t>I</t>
  </si>
  <si>
    <t xml:space="preserve">DEPOSITO POR DAÑO DE INDEMNIZACION POR DAÑOS </t>
  </si>
  <si>
    <t>RESOL.AJUSTADORES RENOV. DE LICENCIA Y EXPE (CHEQUE )</t>
  </si>
  <si>
    <t>LOTE 439</t>
  </si>
  <si>
    <t xml:space="preserve">DEPOSITO </t>
  </si>
  <si>
    <t>LOTE 440</t>
  </si>
  <si>
    <t>LOTE 441</t>
  </si>
  <si>
    <t>LOTE 442</t>
  </si>
  <si>
    <t>LOTE  443</t>
  </si>
  <si>
    <t xml:space="preserve">INGRESO POR TRANSFERENCIA </t>
  </si>
  <si>
    <t>INGRESO POR TRANSFERENCIA</t>
  </si>
  <si>
    <t xml:space="preserve">RENOVACION DE LICENCIA (CHEQUE ) </t>
  </si>
  <si>
    <t>LOTE 444</t>
  </si>
  <si>
    <t xml:space="preserve">NULO </t>
  </si>
  <si>
    <t xml:space="preserve">ADALGISA DED LOS SANTOS DE ABREU </t>
  </si>
  <si>
    <t>LOTE 445</t>
  </si>
  <si>
    <t>LOTE 446</t>
  </si>
  <si>
    <t xml:space="preserve">CARGO BANCARIO </t>
  </si>
  <si>
    <t>DERECHO A EXAMEN DE 58 AGENTES ( CHEQUE )</t>
  </si>
  <si>
    <t>LOTE 447</t>
  </si>
  <si>
    <t xml:space="preserve">ITCOMM SOLUTIONS SRL </t>
  </si>
  <si>
    <t>LIBR 1363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</si>
</sst>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&quot;XDR&quot;* #,##0.00_-;\-&quot;XDR&quot;* #,##0.00_-;_-&quot;XDR&quot;* &quot;-&quot;??_-;_-@_-"/>
    <numFmt numFmtId="165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0" xfId="0" applyFill="1"/>
    <xf numFmtId="43" fontId="0" fillId="0" borderId="1" xfId="1" applyFont="1" applyFill="1" applyBorder="1"/>
    <xf numFmtId="43" fontId="0" fillId="0" borderId="1" xfId="0" applyNumberFormat="1" applyBorder="1"/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43" fontId="0" fillId="0" borderId="0" xfId="1" applyFont="1"/>
    <xf numFmtId="0" fontId="0" fillId="0" borderId="1" xfId="0" applyFill="1" applyBorder="1" applyAlignment="1">
      <alignment horizontal="center"/>
    </xf>
    <xf numFmtId="43" fontId="0" fillId="0" borderId="0" xfId="1" applyFont="1" applyFill="1" applyBorder="1"/>
    <xf numFmtId="0" fontId="3" fillId="0" borderId="1" xfId="0" applyFont="1" applyFill="1" applyBorder="1" applyAlignment="1">
      <alignment horizontal="center"/>
    </xf>
    <xf numFmtId="43" fontId="0" fillId="0" borderId="5" xfId="0" applyNumberFormat="1" applyFill="1" applyBorder="1"/>
    <xf numFmtId="43" fontId="0" fillId="0" borderId="0" xfId="1" applyFont="1" applyBorder="1"/>
    <xf numFmtId="0" fontId="0" fillId="0" borderId="0" xfId="0" applyBorder="1"/>
    <xf numFmtId="14" fontId="0" fillId="0" borderId="0" xfId="0" applyNumberFormat="1" applyBorder="1"/>
    <xf numFmtId="14" fontId="0" fillId="0" borderId="4" xfId="0" applyNumberFormat="1" applyBorder="1"/>
    <xf numFmtId="43" fontId="5" fillId="0" borderId="1" xfId="1" applyFont="1" applyBorder="1"/>
    <xf numFmtId="43" fontId="5" fillId="0" borderId="5" xfId="1" applyFont="1" applyFill="1" applyBorder="1"/>
    <xf numFmtId="0" fontId="6" fillId="0" borderId="0" xfId="0" applyFont="1" applyAlignment="1">
      <alignment horizontal="right"/>
    </xf>
    <xf numFmtId="0" fontId="0" fillId="0" borderId="0" xfId="0" applyBorder="1" applyAlignment="1">
      <alignment horizontal="center"/>
    </xf>
    <xf numFmtId="43" fontId="1" fillId="0" borderId="5" xfId="1" applyFont="1" applyBorder="1"/>
    <xf numFmtId="0" fontId="3" fillId="0" borderId="4" xfId="0" applyFont="1" applyFill="1" applyBorder="1" applyAlignment="1">
      <alignment horizontal="center"/>
    </xf>
    <xf numFmtId="14" fontId="2" fillId="0" borderId="4" xfId="0" applyNumberFormat="1" applyFont="1" applyFill="1" applyBorder="1" applyAlignment="1">
      <alignment horizontal="center"/>
    </xf>
    <xf numFmtId="0" fontId="0" fillId="0" borderId="12" xfId="0" applyBorder="1"/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/>
    <xf numFmtId="0" fontId="0" fillId="4" borderId="1" xfId="0" applyFill="1" applyBorder="1" applyAlignment="1">
      <alignment horizontal="center"/>
    </xf>
    <xf numFmtId="43" fontId="0" fillId="4" borderId="1" xfId="1" applyFont="1" applyFill="1" applyBorder="1"/>
    <xf numFmtId="0" fontId="0" fillId="0" borderId="0" xfId="0" applyAlignment="1"/>
    <xf numFmtId="14" fontId="0" fillId="0" borderId="4" xfId="0" applyNumberFormat="1" applyFont="1" applyBorder="1" applyAlignment="1">
      <alignment horizontal="center"/>
    </xf>
    <xf numFmtId="164" fontId="0" fillId="0" borderId="0" xfId="2" applyFont="1"/>
    <xf numFmtId="0" fontId="0" fillId="4" borderId="16" xfId="0" applyFill="1" applyBorder="1"/>
    <xf numFmtId="43" fontId="6" fillId="0" borderId="17" xfId="0" applyNumberFormat="1" applyFont="1" applyFill="1" applyBorder="1"/>
    <xf numFmtId="14" fontId="0" fillId="4" borderId="4" xfId="0" applyNumberFormat="1" applyFill="1" applyBorder="1" applyAlignment="1">
      <alignment horizontal="center"/>
    </xf>
    <xf numFmtId="0" fontId="0" fillId="4" borderId="1" xfId="0" applyFill="1" applyBorder="1"/>
    <xf numFmtId="14" fontId="0" fillId="4" borderId="4" xfId="0" applyNumberFormat="1" applyFont="1" applyFill="1" applyBorder="1" applyAlignment="1">
      <alignment horizontal="center"/>
    </xf>
    <xf numFmtId="0" fontId="0" fillId="4" borderId="1" xfId="0" applyFont="1" applyFill="1" applyBorder="1"/>
    <xf numFmtId="0" fontId="0" fillId="4" borderId="0" xfId="0" applyFill="1"/>
    <xf numFmtId="165" fontId="0" fillId="4" borderId="0" xfId="0" applyNumberFormat="1" applyFill="1"/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 applyAlignment="1"/>
    <xf numFmtId="43" fontId="6" fillId="4" borderId="0" xfId="0" applyNumberFormat="1" applyFont="1" applyFill="1" applyBorder="1"/>
    <xf numFmtId="14" fontId="0" fillId="0" borderId="0" xfId="0" applyNumberFormat="1" applyBorder="1" applyAlignment="1">
      <alignment horizontal="center"/>
    </xf>
    <xf numFmtId="0" fontId="0" fillId="0" borderId="0" xfId="0" applyBorder="1" applyAlignment="1"/>
    <xf numFmtId="43" fontId="0" fillId="0" borderId="0" xfId="1" applyFont="1" applyBorder="1" applyAlignment="1"/>
    <xf numFmtId="43" fontId="0" fillId="4" borderId="0" xfId="0" applyNumberFormat="1" applyFont="1" applyFill="1" applyBorder="1"/>
    <xf numFmtId="0" fontId="0" fillId="4" borderId="4" xfId="0" applyNumberFormat="1" applyFont="1" applyFill="1" applyBorder="1" applyAlignment="1">
      <alignment horizontal="center"/>
    </xf>
    <xf numFmtId="14" fontId="2" fillId="4" borderId="4" xfId="0" applyNumberFormat="1" applyFont="1" applyFill="1" applyBorder="1" applyAlignment="1">
      <alignment horizontal="center"/>
    </xf>
    <xf numFmtId="43" fontId="0" fillId="4" borderId="0" xfId="1" applyFont="1" applyFill="1"/>
    <xf numFmtId="4" fontId="0" fillId="4" borderId="1" xfId="0" applyNumberFormat="1" applyFill="1" applyBorder="1"/>
    <xf numFmtId="14" fontId="0" fillId="4" borderId="4" xfId="0" applyNumberFormat="1" applyFill="1" applyBorder="1"/>
    <xf numFmtId="14" fontId="0" fillId="4" borderId="9" xfId="0" applyNumberFormat="1" applyFill="1" applyBorder="1"/>
    <xf numFmtId="0" fontId="0" fillId="4" borderId="10" xfId="0" applyFill="1" applyBorder="1" applyAlignment="1">
      <alignment horizontal="center"/>
    </xf>
    <xf numFmtId="43" fontId="0" fillId="4" borderId="20" xfId="1" applyFont="1" applyFill="1" applyBorder="1"/>
    <xf numFmtId="0" fontId="0" fillId="4" borderId="0" xfId="0" applyFill="1" applyBorder="1"/>
    <xf numFmtId="14" fontId="0" fillId="4" borderId="18" xfId="0" applyNumberFormat="1" applyFill="1" applyBorder="1"/>
    <xf numFmtId="0" fontId="0" fillId="4" borderId="0" xfId="0" applyFill="1" applyBorder="1" applyAlignment="1">
      <alignment horizontal="center"/>
    </xf>
    <xf numFmtId="14" fontId="0" fillId="4" borderId="2" xfId="0" applyNumberFormat="1" applyFill="1" applyBorder="1"/>
    <xf numFmtId="0" fontId="0" fillId="4" borderId="3" xfId="0" applyFill="1" applyBorder="1" applyAlignment="1">
      <alignment horizontal="center"/>
    </xf>
    <xf numFmtId="43" fontId="0" fillId="4" borderId="21" xfId="1" applyFont="1" applyFill="1" applyBorder="1"/>
    <xf numFmtId="14" fontId="0" fillId="4" borderId="19" xfId="0" applyNumberFormat="1" applyFill="1" applyBorder="1"/>
    <xf numFmtId="14" fontId="0" fillId="4" borderId="22" xfId="0" applyNumberFormat="1" applyFill="1" applyBorder="1"/>
    <xf numFmtId="14" fontId="0" fillId="4" borderId="1" xfId="0" applyNumberFormat="1" applyFill="1" applyBorder="1"/>
    <xf numFmtId="0" fontId="0" fillId="4" borderId="21" xfId="0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43" fontId="0" fillId="4" borderId="0" xfId="1" applyFont="1" applyFill="1" applyBorder="1"/>
    <xf numFmtId="14" fontId="0" fillId="4" borderId="1" xfId="0" applyNumberFormat="1" applyFont="1" applyFill="1" applyBorder="1" applyAlignment="1">
      <alignment horizontal="center"/>
    </xf>
    <xf numFmtId="43" fontId="6" fillId="3" borderId="5" xfId="1" applyFont="1" applyFill="1" applyBorder="1"/>
    <xf numFmtId="14" fontId="0" fillId="0" borderId="19" xfId="0" applyNumberFormat="1" applyBorder="1"/>
    <xf numFmtId="0" fontId="0" fillId="0" borderId="20" xfId="0" applyBorder="1" applyAlignment="1">
      <alignment horizontal="center"/>
    </xf>
    <xf numFmtId="0" fontId="0" fillId="0" borderId="20" xfId="0" applyBorder="1"/>
    <xf numFmtId="43" fontId="0" fillId="0" borderId="23" xfId="0" applyNumberFormat="1" applyFill="1" applyBorder="1"/>
    <xf numFmtId="43" fontId="0" fillId="0" borderId="20" xfId="1" applyFont="1" applyFill="1" applyBorder="1"/>
    <xf numFmtId="43" fontId="6" fillId="3" borderId="5" xfId="0" applyNumberFormat="1" applyFont="1" applyFill="1" applyBorder="1"/>
    <xf numFmtId="14" fontId="0" fillId="0" borderId="1" xfId="0" applyNumberFormat="1" applyBorder="1"/>
    <xf numFmtId="43" fontId="0" fillId="0" borderId="1" xfId="0" applyNumberFormat="1" applyFill="1" applyBorder="1"/>
    <xf numFmtId="0" fontId="4" fillId="0" borderId="0" xfId="0" applyFont="1" applyAlignment="1">
      <alignment horizontal="center"/>
    </xf>
    <xf numFmtId="164" fontId="6" fillId="3" borderId="14" xfId="2" applyFont="1" applyFill="1" applyBorder="1" applyAlignment="1">
      <alignment horizontal="center"/>
    </xf>
    <xf numFmtId="164" fontId="6" fillId="3" borderId="15" xfId="2" applyFont="1" applyFill="1" applyBorder="1" applyAlignment="1">
      <alignment horizontal="center"/>
    </xf>
    <xf numFmtId="164" fontId="6" fillId="3" borderId="13" xfId="2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4" borderId="0" xfId="0" applyFont="1" applyFill="1" applyBorder="1" applyAlignment="1">
      <alignment horizontal="center"/>
    </xf>
    <xf numFmtId="43" fontId="6" fillId="3" borderId="24" xfId="1" applyFont="1" applyFill="1" applyBorder="1" applyAlignment="1">
      <alignment horizontal="center"/>
    </xf>
    <xf numFmtId="43" fontId="6" fillId="3" borderId="25" xfId="1" applyFont="1" applyFill="1" applyBorder="1" applyAlignment="1">
      <alignment horizontal="center"/>
    </xf>
    <xf numFmtId="43" fontId="6" fillId="3" borderId="26" xfId="1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1123950</xdr:colOff>
      <xdr:row>3</xdr:row>
      <xdr:rowOff>38100</xdr:rowOff>
    </xdr:from>
    <xdr:to>
      <xdr:col>3</xdr:col>
      <xdr:colOff>2962275</xdr:colOff>
      <xdr:row>7</xdr:row>
      <xdr:rowOff>180975</xdr:rowOff>
    </xdr:to>
    <xdr:pic>
      <xdr:nvPicPr>
        <xdr:cNvPr id="5" name="Imagen 4" descr="Superintendencia de Seguros">
          <a:extLst>
            <a:ext uri="{FF2B5EF4-FFF2-40B4-BE49-F238E27FC236}">
              <a16:creationId xmlns:a16="http://schemas.microsoft.com/office/drawing/2014/main" id="{209AD835-EF90-40F2-8425-C6FCCD8F7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38100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1123950</xdr:colOff>
      <xdr:row>0</xdr:row>
      <xdr:rowOff>38100</xdr:rowOff>
    </xdr:from>
    <xdr:ext cx="1838325" cy="904875"/>
    <xdr:pic>
      <xdr:nvPicPr>
        <xdr:cNvPr id="3" name="Imagen 2" descr="Superintendencia de Seguros">
          <a:extLst>
            <a:ext uri="{FF2B5EF4-FFF2-40B4-BE49-F238E27FC236}">
              <a16:creationId xmlns:a16="http://schemas.microsoft.com/office/drawing/2014/main" id="{A3C310BB-3F4E-40A8-B717-E570F7FAC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38100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1076325</xdr:colOff>
      <xdr:row>0</xdr:row>
      <xdr:rowOff>28575</xdr:rowOff>
    </xdr:from>
    <xdr:to>
      <xdr:col>3</xdr:col>
      <xdr:colOff>2914650</xdr:colOff>
      <xdr:row>4</xdr:row>
      <xdr:rowOff>171450</xdr:rowOff>
    </xdr:to>
    <xdr:pic>
      <xdr:nvPicPr>
        <xdr:cNvPr id="3" name="Imagen 2" descr="Superintendencia de Seguros">
          <a:extLst>
            <a:ext uri="{FF2B5EF4-FFF2-40B4-BE49-F238E27FC236}">
              <a16:creationId xmlns:a16="http://schemas.microsoft.com/office/drawing/2014/main" id="{B44C8314-FE03-45D6-854C-2DDCD0F5A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28575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068B-652F-4FEC-B165-797E3D2BE1EA}">
  <dimension ref="A9:I94"/>
  <sheetViews>
    <sheetView tabSelected="1" zoomScaleNormal="95" workbookViewId="0">
      <selection activeCell="I17" sqref="I17"/>
    </sheetView>
  </sheetViews>
  <sheetFormatPr baseColWidth="10" defaultRowHeight="15" x14ac:dyDescent="0.25"/>
  <cols>
    <col min="1" max="1" width="4.42578125" customWidth="1"/>
    <col min="2" max="2" width="11.5703125" customWidth="1"/>
    <col min="3" max="3" width="13.28515625" customWidth="1"/>
    <col min="4" max="4" width="45.85546875" customWidth="1"/>
    <col min="5" max="5" width="15.85546875" customWidth="1"/>
    <col min="6" max="6" width="14.42578125" customWidth="1"/>
    <col min="7" max="7" width="19" customWidth="1"/>
    <col min="9" max="9" width="17.5703125" customWidth="1"/>
    <col min="10" max="10" width="13.7109375" customWidth="1"/>
  </cols>
  <sheetData>
    <row r="9" spans="1:9" ht="18.75" x14ac:dyDescent="0.3">
      <c r="A9" s="80" t="s">
        <v>6</v>
      </c>
      <c r="B9" s="80"/>
      <c r="C9" s="80"/>
      <c r="D9" s="80"/>
      <c r="E9" s="80"/>
      <c r="F9" s="80"/>
      <c r="G9" s="80"/>
    </row>
    <row r="10" spans="1:9" s="5" customFormat="1" ht="18.75" x14ac:dyDescent="0.3">
      <c r="A10" s="80" t="s">
        <v>19</v>
      </c>
      <c r="B10" s="80"/>
      <c r="C10" s="80"/>
      <c r="D10" s="80"/>
      <c r="E10" s="80"/>
      <c r="F10" s="80"/>
      <c r="G10" s="80"/>
      <c r="I10" s="11"/>
    </row>
    <row r="11" spans="1:9" s="5" customFormat="1" ht="15.75" thickBot="1" x14ac:dyDescent="0.3">
      <c r="A11"/>
      <c r="B11"/>
      <c r="C11"/>
      <c r="D11"/>
      <c r="E11"/>
      <c r="F11"/>
      <c r="G11" s="22" t="s">
        <v>14</v>
      </c>
      <c r="I11" s="11"/>
    </row>
    <row r="12" spans="1:9" s="5" customFormat="1" ht="15.75" x14ac:dyDescent="0.25">
      <c r="A12"/>
      <c r="B12" s="8" t="s">
        <v>1</v>
      </c>
      <c r="C12" s="9" t="s">
        <v>2</v>
      </c>
      <c r="D12" s="9" t="s">
        <v>3</v>
      </c>
      <c r="E12" s="9" t="s">
        <v>4</v>
      </c>
      <c r="F12" s="9" t="s">
        <v>5</v>
      </c>
      <c r="G12" s="10" t="s">
        <v>7</v>
      </c>
      <c r="I12" s="11"/>
    </row>
    <row r="13" spans="1:9" s="5" customFormat="1" ht="15.75" x14ac:dyDescent="0.25">
      <c r="B13" s="25"/>
      <c r="C13" s="14"/>
      <c r="D13" s="14" t="s">
        <v>20</v>
      </c>
      <c r="E13" s="14"/>
      <c r="F13" s="14"/>
      <c r="G13" s="24">
        <v>562069.06000000006</v>
      </c>
      <c r="I13" s="11"/>
    </row>
    <row r="14" spans="1:9" s="5" customFormat="1" ht="15.75" x14ac:dyDescent="0.25">
      <c r="B14" s="26">
        <v>45482</v>
      </c>
      <c r="C14" s="12" t="s">
        <v>30</v>
      </c>
      <c r="D14" s="40" t="s">
        <v>45</v>
      </c>
      <c r="E14" s="31">
        <v>43.26</v>
      </c>
      <c r="F14" s="6"/>
      <c r="G14" s="24">
        <f>G13+F14-E14</f>
        <v>562025.80000000005</v>
      </c>
      <c r="I14" s="11"/>
    </row>
    <row r="15" spans="1:9" s="41" customFormat="1" ht="15.75" x14ac:dyDescent="0.25">
      <c r="A15" s="5"/>
      <c r="B15" s="26">
        <v>45483</v>
      </c>
      <c r="C15" s="12">
        <v>57430</v>
      </c>
      <c r="D15" s="40" t="s">
        <v>48</v>
      </c>
      <c r="E15" s="6">
        <v>3816</v>
      </c>
      <c r="F15" s="31"/>
      <c r="G15" s="24">
        <f t="shared" ref="G15:G31" si="0">G14+F15-E15</f>
        <v>558209.80000000005</v>
      </c>
      <c r="I15" s="52"/>
    </row>
    <row r="16" spans="1:9" s="41" customFormat="1" ht="15.75" x14ac:dyDescent="0.25">
      <c r="A16" s="5"/>
      <c r="B16" s="26">
        <v>45484</v>
      </c>
      <c r="C16" s="12" t="s">
        <v>30</v>
      </c>
      <c r="D16" s="40" t="s">
        <v>45</v>
      </c>
      <c r="E16" s="6">
        <v>178.53</v>
      </c>
      <c r="F16" s="6"/>
      <c r="G16" s="24">
        <f t="shared" si="0"/>
        <v>558031.27</v>
      </c>
      <c r="I16" s="69"/>
    </row>
    <row r="17" spans="1:7" s="41" customFormat="1" ht="15.75" x14ac:dyDescent="0.25">
      <c r="A17" s="5"/>
      <c r="B17" s="26">
        <v>45488</v>
      </c>
      <c r="C17" s="12" t="s">
        <v>30</v>
      </c>
      <c r="D17" s="1" t="s">
        <v>34</v>
      </c>
      <c r="E17" s="6"/>
      <c r="F17" s="6">
        <v>6000</v>
      </c>
      <c r="G17" s="24">
        <f t="shared" si="0"/>
        <v>564031.27</v>
      </c>
    </row>
    <row r="18" spans="1:7" s="41" customFormat="1" ht="15.75" x14ac:dyDescent="0.25">
      <c r="B18" s="51">
        <v>45489</v>
      </c>
      <c r="C18" s="30" t="s">
        <v>30</v>
      </c>
      <c r="D18" s="40" t="s">
        <v>45</v>
      </c>
      <c r="E18" s="31"/>
      <c r="F18" s="31">
        <v>1500</v>
      </c>
      <c r="G18" s="24">
        <f t="shared" si="0"/>
        <v>565531.27</v>
      </c>
    </row>
    <row r="19" spans="1:7" s="41" customFormat="1" x14ac:dyDescent="0.25">
      <c r="B19" s="39">
        <v>45490</v>
      </c>
      <c r="C19" s="68" t="s">
        <v>30</v>
      </c>
      <c r="D19" s="1" t="s">
        <v>69</v>
      </c>
      <c r="E19" s="31"/>
      <c r="F19" s="31">
        <v>3000</v>
      </c>
      <c r="G19" s="24">
        <f t="shared" si="0"/>
        <v>568531.27</v>
      </c>
    </row>
    <row r="20" spans="1:7" s="34" customFormat="1" x14ac:dyDescent="0.25">
      <c r="A20" s="41"/>
      <c r="B20" s="39">
        <v>45491</v>
      </c>
      <c r="C20" s="68" t="s">
        <v>30</v>
      </c>
      <c r="D20" s="40" t="s">
        <v>45</v>
      </c>
      <c r="E20" s="31">
        <v>5.72</v>
      </c>
      <c r="F20" s="38"/>
      <c r="G20" s="24">
        <f t="shared" si="0"/>
        <v>568525.55000000005</v>
      </c>
    </row>
    <row r="21" spans="1:7" s="5" customFormat="1" x14ac:dyDescent="0.25">
      <c r="A21" s="41"/>
      <c r="B21" s="70">
        <v>45492</v>
      </c>
      <c r="C21" s="68" t="s">
        <v>60</v>
      </c>
      <c r="D21" s="40" t="s">
        <v>69</v>
      </c>
      <c r="E21" s="31"/>
      <c r="F21" s="31">
        <v>1500</v>
      </c>
      <c r="G21" s="24">
        <f t="shared" si="0"/>
        <v>570025.55000000005</v>
      </c>
    </row>
    <row r="22" spans="1:7" s="5" customFormat="1" x14ac:dyDescent="0.25">
      <c r="A22" s="41"/>
      <c r="B22" s="70">
        <v>45492</v>
      </c>
      <c r="C22" s="68" t="s">
        <v>60</v>
      </c>
      <c r="D22" s="40" t="s">
        <v>61</v>
      </c>
      <c r="E22" s="31"/>
      <c r="F22" s="31">
        <v>22280.53</v>
      </c>
      <c r="G22" s="24">
        <f t="shared" si="0"/>
        <v>592306.08000000007</v>
      </c>
    </row>
    <row r="23" spans="1:7" s="5" customFormat="1" x14ac:dyDescent="0.25">
      <c r="A23" s="41"/>
      <c r="B23" s="70">
        <v>45496</v>
      </c>
      <c r="C23" s="68" t="s">
        <v>60</v>
      </c>
      <c r="D23" s="40" t="s">
        <v>69</v>
      </c>
      <c r="E23" s="31"/>
      <c r="F23" s="31">
        <v>1500</v>
      </c>
      <c r="G23" s="24">
        <f t="shared" si="0"/>
        <v>593806.08000000007</v>
      </c>
    </row>
    <row r="24" spans="1:7" s="5" customFormat="1" x14ac:dyDescent="0.25">
      <c r="A24" s="41"/>
      <c r="B24" s="70">
        <v>45497</v>
      </c>
      <c r="C24" s="68" t="s">
        <v>60</v>
      </c>
      <c r="D24" s="40" t="s">
        <v>69</v>
      </c>
      <c r="E24" s="31"/>
      <c r="F24" s="31">
        <v>4500</v>
      </c>
      <c r="G24" s="24">
        <f t="shared" si="0"/>
        <v>598306.08000000007</v>
      </c>
    </row>
    <row r="25" spans="1:7" s="5" customFormat="1" x14ac:dyDescent="0.25">
      <c r="A25" s="41"/>
      <c r="B25" s="70">
        <v>45498</v>
      </c>
      <c r="C25" s="68" t="s">
        <v>60</v>
      </c>
      <c r="D25" s="40" t="s">
        <v>70</v>
      </c>
      <c r="E25" s="31"/>
      <c r="F25" s="31">
        <v>1500</v>
      </c>
      <c r="G25" s="24">
        <f t="shared" si="0"/>
        <v>599806.08000000007</v>
      </c>
    </row>
    <row r="26" spans="1:7" s="5" customFormat="1" x14ac:dyDescent="0.25">
      <c r="A26" s="41"/>
      <c r="B26" s="70">
        <v>45499</v>
      </c>
      <c r="C26" s="68" t="s">
        <v>60</v>
      </c>
      <c r="D26" s="40" t="s">
        <v>69</v>
      </c>
      <c r="E26" s="31"/>
      <c r="F26" s="31">
        <v>3000</v>
      </c>
      <c r="G26" s="24">
        <f t="shared" si="0"/>
        <v>602806.08000000007</v>
      </c>
    </row>
    <row r="27" spans="1:7" s="5" customFormat="1" x14ac:dyDescent="0.25">
      <c r="A27" s="41"/>
      <c r="B27" s="70">
        <v>45502</v>
      </c>
      <c r="C27" s="68" t="s">
        <v>60</v>
      </c>
      <c r="D27" s="40" t="s">
        <v>34</v>
      </c>
      <c r="E27" s="31"/>
      <c r="F27" s="31">
        <v>4500</v>
      </c>
      <c r="G27" s="24">
        <f t="shared" si="0"/>
        <v>607306.08000000007</v>
      </c>
    </row>
    <row r="28" spans="1:7" s="5" customFormat="1" x14ac:dyDescent="0.25">
      <c r="A28" s="41"/>
      <c r="B28" s="70">
        <v>45502</v>
      </c>
      <c r="C28" s="68">
        <v>57431</v>
      </c>
      <c r="D28" s="40" t="s">
        <v>73</v>
      </c>
      <c r="E28" s="31"/>
      <c r="F28" s="31"/>
      <c r="G28" s="24">
        <f t="shared" si="0"/>
        <v>607306.08000000007</v>
      </c>
    </row>
    <row r="29" spans="1:7" s="5" customFormat="1" x14ac:dyDescent="0.25">
      <c r="A29" s="41"/>
      <c r="B29" s="70">
        <v>45502</v>
      </c>
      <c r="C29" s="68">
        <v>57432</v>
      </c>
      <c r="D29" s="40" t="s">
        <v>74</v>
      </c>
      <c r="E29" s="31">
        <v>117784.74</v>
      </c>
      <c r="F29" s="31"/>
      <c r="G29" s="24">
        <f t="shared" si="0"/>
        <v>489521.34000000008</v>
      </c>
    </row>
    <row r="30" spans="1:7" s="5" customFormat="1" x14ac:dyDescent="0.25">
      <c r="A30" s="41"/>
      <c r="B30" s="70">
        <v>45503</v>
      </c>
      <c r="C30" s="68" t="s">
        <v>60</v>
      </c>
      <c r="D30" s="40" t="s">
        <v>70</v>
      </c>
      <c r="E30" s="31"/>
      <c r="F30" s="31">
        <v>6000</v>
      </c>
      <c r="G30" s="24">
        <f t="shared" si="0"/>
        <v>495521.34000000008</v>
      </c>
    </row>
    <row r="31" spans="1:7" s="5" customFormat="1" x14ac:dyDescent="0.25">
      <c r="A31" s="41"/>
      <c r="B31" s="70">
        <v>45504</v>
      </c>
      <c r="C31" s="68" t="s">
        <v>60</v>
      </c>
      <c r="D31" s="40" t="s">
        <v>77</v>
      </c>
      <c r="E31" s="31">
        <v>175</v>
      </c>
      <c r="F31" s="31"/>
      <c r="G31" s="24">
        <f t="shared" si="0"/>
        <v>495346.34000000008</v>
      </c>
    </row>
    <row r="32" spans="1:7" s="5" customFormat="1" x14ac:dyDescent="0.25">
      <c r="A32" s="34"/>
      <c r="B32" s="81" t="s">
        <v>21</v>
      </c>
      <c r="C32" s="82"/>
      <c r="D32" s="82"/>
      <c r="E32" s="82"/>
      <c r="F32" s="83"/>
      <c r="G32" s="71">
        <f>G31</f>
        <v>495346.34000000008</v>
      </c>
    </row>
    <row r="33" spans="1:7" x14ac:dyDescent="0.25">
      <c r="A33" s="5"/>
      <c r="B33" s="28"/>
      <c r="C33" s="28"/>
      <c r="D33" s="28"/>
      <c r="E33" s="28"/>
      <c r="F33" s="28"/>
      <c r="G33" s="29"/>
    </row>
    <row r="34" spans="1:7" x14ac:dyDescent="0.25">
      <c r="A34" s="5"/>
      <c r="B34" s="28"/>
      <c r="C34" s="28"/>
      <c r="D34" s="28"/>
      <c r="E34" s="28"/>
      <c r="F34" s="28"/>
      <c r="G34" s="29"/>
    </row>
    <row r="35" spans="1:7" x14ac:dyDescent="0.25">
      <c r="A35" s="5"/>
      <c r="B35" s="28"/>
      <c r="C35" s="28"/>
      <c r="D35" s="28"/>
      <c r="E35" s="28"/>
      <c r="F35" s="28"/>
      <c r="G35" s="29"/>
    </row>
    <row r="36" spans="1:7" ht="15.75" thickBot="1" x14ac:dyDescent="0.3">
      <c r="B36" s="84"/>
      <c r="C36" s="84"/>
      <c r="F36" s="84"/>
      <c r="G36" s="84"/>
    </row>
    <row r="37" spans="1:7" x14ac:dyDescent="0.25">
      <c r="B37" s="86" t="s">
        <v>15</v>
      </c>
      <c r="C37" s="86"/>
      <c r="F37" s="86" t="s">
        <v>9</v>
      </c>
      <c r="G37" s="86"/>
    </row>
    <row r="38" spans="1:7" x14ac:dyDescent="0.25">
      <c r="B38" s="85" t="s">
        <v>16</v>
      </c>
      <c r="C38" s="85"/>
      <c r="F38" s="85" t="s">
        <v>10</v>
      </c>
      <c r="G38" s="85"/>
    </row>
    <row r="41" spans="1:7" x14ac:dyDescent="0.25">
      <c r="D41" t="s">
        <v>13</v>
      </c>
    </row>
    <row r="42" spans="1:7" x14ac:dyDescent="0.25">
      <c r="D42" s="86" t="s">
        <v>11</v>
      </c>
      <c r="E42" s="86"/>
    </row>
    <row r="43" spans="1:7" x14ac:dyDescent="0.25">
      <c r="D43" s="85" t="s">
        <v>12</v>
      </c>
      <c r="E43" s="85"/>
    </row>
    <row r="94" spans="4:4" x14ac:dyDescent="0.25">
      <c r="D94" s="27"/>
    </row>
  </sheetData>
  <sortState ref="B10:G18">
    <sortCondition ref="C16:C18"/>
  </sortState>
  <mergeCells count="11">
    <mergeCell ref="D43:E43"/>
    <mergeCell ref="B37:C37"/>
    <mergeCell ref="F37:G37"/>
    <mergeCell ref="B38:C38"/>
    <mergeCell ref="F38:G38"/>
    <mergeCell ref="D42:E42"/>
    <mergeCell ref="A9:G9"/>
    <mergeCell ref="A10:G10"/>
    <mergeCell ref="B32:F32"/>
    <mergeCell ref="B36:C36"/>
    <mergeCell ref="F36:G36"/>
  </mergeCells>
  <pageMargins left="0.25" right="0.25" top="0.75" bottom="0.75" header="0.3" footer="0.3"/>
  <pageSetup scale="74" orientation="portrait" r:id="rId1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6F846-CF0B-412D-8E8B-DF48375E3DBE}">
  <dimension ref="A6:G28"/>
  <sheetViews>
    <sheetView zoomScaleNormal="100" workbookViewId="0">
      <selection activeCell="G18" sqref="G18"/>
    </sheetView>
  </sheetViews>
  <sheetFormatPr baseColWidth="10" defaultRowHeight="15" x14ac:dyDescent="0.25"/>
  <cols>
    <col min="2" max="2" width="11.85546875" bestFit="1" customWidth="1"/>
    <col min="4" max="4" width="40" customWidth="1"/>
    <col min="5" max="5" width="18.85546875" customWidth="1"/>
    <col min="6" max="6" width="17" customWidth="1"/>
    <col min="7" max="7" width="17.28515625" customWidth="1"/>
  </cols>
  <sheetData>
    <row r="6" spans="1:7" ht="18.75" x14ac:dyDescent="0.3">
      <c r="A6" s="80" t="s">
        <v>18</v>
      </c>
      <c r="B6" s="80"/>
      <c r="C6" s="80"/>
      <c r="D6" s="80"/>
      <c r="E6" s="80"/>
      <c r="F6" s="80"/>
      <c r="G6" s="80"/>
    </row>
    <row r="7" spans="1:7" ht="18.75" x14ac:dyDescent="0.3">
      <c r="A7" s="80" t="s">
        <v>19</v>
      </c>
      <c r="B7" s="80"/>
      <c r="C7" s="80"/>
      <c r="D7" s="80"/>
      <c r="E7" s="80"/>
      <c r="F7" s="80"/>
      <c r="G7" s="80"/>
    </row>
    <row r="8" spans="1:7" ht="15.75" thickBot="1" x14ac:dyDescent="0.3">
      <c r="G8" s="22" t="s">
        <v>14</v>
      </c>
    </row>
    <row r="9" spans="1:7" ht="15.75" x14ac:dyDescent="0.25">
      <c r="B9" s="8" t="s">
        <v>1</v>
      </c>
      <c r="C9" s="9" t="s">
        <v>2</v>
      </c>
      <c r="D9" s="9" t="s">
        <v>3</v>
      </c>
      <c r="E9" s="9" t="s">
        <v>4</v>
      </c>
      <c r="F9" s="9" t="s">
        <v>5</v>
      </c>
      <c r="G9" s="10" t="s">
        <v>7</v>
      </c>
    </row>
    <row r="10" spans="1:7" ht="15.75" x14ac:dyDescent="0.25">
      <c r="A10" s="5"/>
      <c r="B10" s="25"/>
      <c r="C10" s="14"/>
      <c r="D10" s="14" t="s">
        <v>22</v>
      </c>
      <c r="E10" s="14"/>
      <c r="F10" s="14"/>
      <c r="G10" s="24">
        <v>2451403.77</v>
      </c>
    </row>
    <row r="11" spans="1:7" ht="15.75" x14ac:dyDescent="0.25">
      <c r="A11" s="5"/>
      <c r="B11" s="26">
        <v>45475</v>
      </c>
      <c r="C11" s="12" t="s">
        <v>30</v>
      </c>
      <c r="D11" s="1" t="s">
        <v>34</v>
      </c>
      <c r="E11" s="31"/>
      <c r="F11" s="6">
        <v>4.12</v>
      </c>
      <c r="G11" s="24">
        <f t="shared" ref="G11:G16" si="0">G10+F11-E11</f>
        <v>2451407.89</v>
      </c>
    </row>
    <row r="12" spans="1:7" ht="15.75" x14ac:dyDescent="0.25">
      <c r="A12" s="5"/>
      <c r="B12" s="26">
        <v>45478</v>
      </c>
      <c r="C12" s="12" t="s">
        <v>30</v>
      </c>
      <c r="D12" s="1" t="s">
        <v>34</v>
      </c>
      <c r="E12" s="6"/>
      <c r="F12" s="31">
        <v>99989.21</v>
      </c>
      <c r="G12" s="24">
        <f t="shared" si="0"/>
        <v>2551397.1</v>
      </c>
    </row>
    <row r="13" spans="1:7" ht="15.75" x14ac:dyDescent="0.25">
      <c r="A13" s="5"/>
      <c r="B13" s="26">
        <v>45481</v>
      </c>
      <c r="C13" s="12" t="s">
        <v>30</v>
      </c>
      <c r="D13" s="1" t="s">
        <v>34</v>
      </c>
      <c r="E13" s="6"/>
      <c r="F13" s="6">
        <v>204074.61</v>
      </c>
      <c r="G13" s="24">
        <f t="shared" si="0"/>
        <v>2755471.71</v>
      </c>
    </row>
    <row r="14" spans="1:7" ht="15.75" x14ac:dyDescent="0.25">
      <c r="A14" s="5"/>
      <c r="B14" s="26">
        <v>45481</v>
      </c>
      <c r="C14" s="12" t="s">
        <v>30</v>
      </c>
      <c r="D14" s="1" t="s">
        <v>44</v>
      </c>
      <c r="E14" s="6">
        <v>149828.76</v>
      </c>
      <c r="F14" s="6"/>
      <c r="G14" s="24">
        <f t="shared" si="0"/>
        <v>2605642.9500000002</v>
      </c>
    </row>
    <row r="15" spans="1:7" ht="15.75" x14ac:dyDescent="0.25">
      <c r="A15" s="5"/>
      <c r="B15" s="26">
        <v>45482</v>
      </c>
      <c r="C15" s="12" t="s">
        <v>30</v>
      </c>
      <c r="D15" s="1" t="s">
        <v>34</v>
      </c>
      <c r="E15" s="6"/>
      <c r="F15" s="6">
        <v>102752.47</v>
      </c>
      <c r="G15" s="24">
        <f t="shared" si="0"/>
        <v>2708395.4200000004</v>
      </c>
    </row>
    <row r="16" spans="1:7" ht="15.75" x14ac:dyDescent="0.25">
      <c r="A16" s="5"/>
      <c r="B16" s="26">
        <v>45484</v>
      </c>
      <c r="C16" s="12" t="s">
        <v>30</v>
      </c>
      <c r="D16" s="1" t="s">
        <v>34</v>
      </c>
      <c r="E16" s="6"/>
      <c r="F16" s="6">
        <v>98862.73</v>
      </c>
      <c r="G16" s="24">
        <f t="shared" si="0"/>
        <v>2807258.1500000004</v>
      </c>
    </row>
    <row r="17" spans="1:7" x14ac:dyDescent="0.25">
      <c r="A17" s="34"/>
      <c r="B17" s="81" t="s">
        <v>24</v>
      </c>
      <c r="C17" s="82"/>
      <c r="D17" s="82"/>
      <c r="E17" s="82"/>
      <c r="F17" s="83"/>
      <c r="G17" s="71">
        <f>G16</f>
        <v>2807258.1500000004</v>
      </c>
    </row>
    <row r="18" spans="1:7" x14ac:dyDescent="0.25">
      <c r="A18" s="5"/>
      <c r="B18" s="28"/>
      <c r="C18" s="28"/>
      <c r="D18" s="28"/>
      <c r="E18" s="28"/>
      <c r="F18" s="28"/>
      <c r="G18" s="29"/>
    </row>
    <row r="19" spans="1:7" x14ac:dyDescent="0.25">
      <c r="A19" s="5"/>
      <c r="B19" s="28"/>
      <c r="C19" s="28"/>
      <c r="D19" s="28"/>
      <c r="E19" s="28"/>
      <c r="F19" s="28"/>
      <c r="G19" s="29"/>
    </row>
    <row r="20" spans="1:7" x14ac:dyDescent="0.25">
      <c r="A20" s="5"/>
      <c r="B20" s="28"/>
      <c r="C20" s="28"/>
      <c r="D20" s="28"/>
      <c r="E20" s="28"/>
      <c r="F20" s="28"/>
      <c r="G20" s="29"/>
    </row>
    <row r="21" spans="1:7" ht="15.75" thickBot="1" x14ac:dyDescent="0.3">
      <c r="B21" s="84"/>
      <c r="C21" s="84"/>
      <c r="F21" s="84"/>
      <c r="G21" s="84"/>
    </row>
    <row r="22" spans="1:7" x14ac:dyDescent="0.25">
      <c r="B22" s="86" t="s">
        <v>15</v>
      </c>
      <c r="C22" s="86"/>
      <c r="F22" s="86" t="s">
        <v>9</v>
      </c>
      <c r="G22" s="86"/>
    </row>
    <row r="23" spans="1:7" x14ac:dyDescent="0.25">
      <c r="B23" s="85" t="s">
        <v>16</v>
      </c>
      <c r="C23" s="85"/>
      <c r="F23" s="85" t="s">
        <v>10</v>
      </c>
      <c r="G23" s="85"/>
    </row>
    <row r="26" spans="1:7" x14ac:dyDescent="0.25">
      <c r="D26" t="s">
        <v>13</v>
      </c>
    </row>
    <row r="27" spans="1:7" x14ac:dyDescent="0.25">
      <c r="D27" s="86" t="s">
        <v>11</v>
      </c>
      <c r="E27" s="86"/>
    </row>
    <row r="28" spans="1:7" x14ac:dyDescent="0.25">
      <c r="D28" s="85" t="s">
        <v>12</v>
      </c>
      <c r="E28" s="85"/>
    </row>
  </sheetData>
  <mergeCells count="11">
    <mergeCell ref="A6:G6"/>
    <mergeCell ref="A7:G7"/>
    <mergeCell ref="B21:C21"/>
    <mergeCell ref="F21:G21"/>
    <mergeCell ref="B22:C22"/>
    <mergeCell ref="F22:G22"/>
    <mergeCell ref="F23:G23"/>
    <mergeCell ref="D27:E27"/>
    <mergeCell ref="D28:E28"/>
    <mergeCell ref="B23:C23"/>
    <mergeCell ref="B17:F17"/>
  </mergeCells>
  <pageMargins left="0.7" right="0.7" top="0.75" bottom="0.75" header="0.3" footer="0.3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0324-E40A-41FA-8782-9BDAEEFBCF66}">
  <dimension ref="A1:H158"/>
  <sheetViews>
    <sheetView topLeftCell="A118" zoomScaleNormal="100" workbookViewId="0">
      <selection activeCell="B128" sqref="B128:F128"/>
    </sheetView>
  </sheetViews>
  <sheetFormatPr baseColWidth="10" defaultRowHeight="15" x14ac:dyDescent="0.25"/>
  <cols>
    <col min="3" max="3" width="13.85546875" customWidth="1"/>
    <col min="4" max="4" width="47" customWidth="1"/>
    <col min="5" max="5" width="13.42578125" customWidth="1"/>
    <col min="6" max="6" width="16.85546875" bestFit="1" customWidth="1"/>
    <col min="7" max="7" width="14.42578125" customWidth="1"/>
  </cols>
  <sheetData>
    <row r="1" spans="1:7" x14ac:dyDescent="0.25">
      <c r="B1" t="s">
        <v>17</v>
      </c>
    </row>
    <row r="6" spans="1:7" ht="18.75" x14ac:dyDescent="0.3">
      <c r="A6" s="80" t="s">
        <v>0</v>
      </c>
      <c r="B6" s="80"/>
      <c r="C6" s="80"/>
      <c r="D6" s="80"/>
      <c r="E6" s="80"/>
      <c r="F6" s="80"/>
      <c r="G6" s="80"/>
    </row>
    <row r="7" spans="1:7" ht="18.75" x14ac:dyDescent="0.3">
      <c r="A7" s="80" t="s">
        <v>23</v>
      </c>
      <c r="B7" s="80"/>
      <c r="C7" s="80"/>
      <c r="D7" s="80"/>
      <c r="E7" s="80"/>
      <c r="F7" s="80"/>
      <c r="G7" s="80"/>
    </row>
    <row r="8" spans="1:7" ht="15.75" thickBot="1" x14ac:dyDescent="0.3">
      <c r="G8" s="22" t="s">
        <v>8</v>
      </c>
    </row>
    <row r="9" spans="1:7" ht="15.75" x14ac:dyDescent="0.25">
      <c r="B9" s="8" t="s">
        <v>1</v>
      </c>
      <c r="C9" s="9" t="s">
        <v>2</v>
      </c>
      <c r="D9" s="9" t="s">
        <v>3</v>
      </c>
      <c r="E9" s="9" t="s">
        <v>4</v>
      </c>
      <c r="F9" s="10" t="s">
        <v>5</v>
      </c>
      <c r="G9" s="10" t="s">
        <v>7</v>
      </c>
    </row>
    <row r="10" spans="1:7" ht="15.75" x14ac:dyDescent="0.25">
      <c r="B10" s="19"/>
      <c r="C10" s="1"/>
      <c r="D10" s="14" t="s">
        <v>22</v>
      </c>
      <c r="E10" s="1"/>
      <c r="F10" s="20"/>
      <c r="G10" s="21">
        <v>15379062.59</v>
      </c>
    </row>
    <row r="11" spans="1:7" x14ac:dyDescent="0.25">
      <c r="B11" s="4">
        <v>45474</v>
      </c>
      <c r="C11" s="3">
        <v>70176</v>
      </c>
      <c r="D11" s="1" t="s">
        <v>26</v>
      </c>
      <c r="E11" s="2"/>
      <c r="F11" s="2">
        <v>23000</v>
      </c>
      <c r="G11" s="15">
        <f t="shared" ref="G11:G77" si="0">G10+F11-E11</f>
        <v>15402062.59</v>
      </c>
    </row>
    <row r="12" spans="1:7" x14ac:dyDescent="0.25">
      <c r="B12" s="4">
        <v>45474</v>
      </c>
      <c r="C12" s="3" t="s">
        <v>28</v>
      </c>
      <c r="D12" s="1" t="s">
        <v>27</v>
      </c>
      <c r="E12" s="2"/>
      <c r="F12" s="2">
        <v>13000</v>
      </c>
      <c r="G12" s="15">
        <f t="shared" si="0"/>
        <v>15415062.59</v>
      </c>
    </row>
    <row r="13" spans="1:7" x14ac:dyDescent="0.25">
      <c r="B13" s="4">
        <v>45474</v>
      </c>
      <c r="C13" s="3">
        <v>30174</v>
      </c>
      <c r="D13" s="1" t="s">
        <v>29</v>
      </c>
      <c r="E13" s="2"/>
      <c r="F13" s="2">
        <v>5000</v>
      </c>
      <c r="G13" s="15">
        <f t="shared" si="0"/>
        <v>15420062.59</v>
      </c>
    </row>
    <row r="14" spans="1:7" x14ac:dyDescent="0.25">
      <c r="B14" s="4">
        <v>45474</v>
      </c>
      <c r="C14" s="3" t="s">
        <v>30</v>
      </c>
      <c r="D14" s="1" t="s">
        <v>31</v>
      </c>
      <c r="E14" s="2">
        <v>150</v>
      </c>
      <c r="F14" s="2"/>
      <c r="G14" s="15">
        <f t="shared" si="0"/>
        <v>15419912.59</v>
      </c>
    </row>
    <row r="15" spans="1:7" x14ac:dyDescent="0.25">
      <c r="B15" s="37">
        <v>45475</v>
      </c>
      <c r="C15" s="30">
        <v>50155</v>
      </c>
      <c r="D15" s="1" t="s">
        <v>26</v>
      </c>
      <c r="E15" s="31"/>
      <c r="F15" s="31">
        <v>21000</v>
      </c>
      <c r="G15" s="15">
        <f t="shared" si="0"/>
        <v>15440912.59</v>
      </c>
    </row>
    <row r="16" spans="1:7" x14ac:dyDescent="0.25">
      <c r="B16" s="37">
        <v>45475</v>
      </c>
      <c r="C16" s="30">
        <v>11346165</v>
      </c>
      <c r="D16" s="38" t="s">
        <v>32</v>
      </c>
      <c r="E16" s="31"/>
      <c r="F16" s="2">
        <v>88200</v>
      </c>
      <c r="G16" s="15">
        <f t="shared" si="0"/>
        <v>15529112.59</v>
      </c>
    </row>
    <row r="17" spans="2:7" x14ac:dyDescent="0.25">
      <c r="B17" s="37">
        <v>45475</v>
      </c>
      <c r="C17" s="30">
        <v>11346164</v>
      </c>
      <c r="D17" s="38" t="s">
        <v>32</v>
      </c>
      <c r="E17" s="31"/>
      <c r="F17" s="2">
        <v>21000</v>
      </c>
      <c r="G17" s="15">
        <f t="shared" si="0"/>
        <v>15550112.59</v>
      </c>
    </row>
    <row r="18" spans="2:7" x14ac:dyDescent="0.25">
      <c r="B18" s="37">
        <v>45475</v>
      </c>
      <c r="C18" s="3" t="s">
        <v>33</v>
      </c>
      <c r="D18" s="1" t="s">
        <v>27</v>
      </c>
      <c r="E18" s="31"/>
      <c r="F18" s="2">
        <v>23000</v>
      </c>
      <c r="G18" s="15">
        <f t="shared" si="0"/>
        <v>15573112.59</v>
      </c>
    </row>
    <row r="19" spans="2:7" x14ac:dyDescent="0.25">
      <c r="B19" s="4">
        <v>45475</v>
      </c>
      <c r="C19" s="3">
        <v>20246</v>
      </c>
      <c r="D19" s="1" t="s">
        <v>29</v>
      </c>
      <c r="E19" s="2"/>
      <c r="F19" s="2">
        <v>7000</v>
      </c>
      <c r="G19" s="15">
        <f t="shared" si="0"/>
        <v>15580112.59</v>
      </c>
    </row>
    <row r="20" spans="2:7" x14ac:dyDescent="0.25">
      <c r="B20" s="4">
        <v>45475</v>
      </c>
      <c r="C20" s="3" t="s">
        <v>30</v>
      </c>
      <c r="D20" s="1" t="s">
        <v>31</v>
      </c>
      <c r="E20" s="2">
        <v>450</v>
      </c>
      <c r="F20" s="2"/>
      <c r="G20" s="15">
        <f t="shared" si="0"/>
        <v>15579662.59</v>
      </c>
    </row>
    <row r="21" spans="2:7" x14ac:dyDescent="0.25">
      <c r="B21" s="39">
        <v>45476</v>
      </c>
      <c r="C21" s="50" t="s">
        <v>30</v>
      </c>
      <c r="D21" s="1" t="s">
        <v>34</v>
      </c>
      <c r="E21" s="2"/>
      <c r="F21" s="2">
        <v>1500</v>
      </c>
      <c r="G21" s="15">
        <f t="shared" si="0"/>
        <v>15581162.59</v>
      </c>
    </row>
    <row r="22" spans="2:7" x14ac:dyDescent="0.25">
      <c r="B22" s="33">
        <v>38171</v>
      </c>
      <c r="C22" s="3">
        <v>20113</v>
      </c>
      <c r="D22" s="1" t="s">
        <v>26</v>
      </c>
      <c r="E22" s="2"/>
      <c r="F22" s="2">
        <v>121450</v>
      </c>
      <c r="G22" s="15">
        <f t="shared" si="0"/>
        <v>15702612.59</v>
      </c>
    </row>
    <row r="23" spans="2:7" x14ac:dyDescent="0.25">
      <c r="B23" s="33">
        <v>45476</v>
      </c>
      <c r="C23" s="3" t="s">
        <v>35</v>
      </c>
      <c r="D23" s="1" t="s">
        <v>27</v>
      </c>
      <c r="E23" s="2"/>
      <c r="F23" s="2">
        <v>3000</v>
      </c>
      <c r="G23" s="15">
        <f t="shared" si="0"/>
        <v>15705612.59</v>
      </c>
    </row>
    <row r="24" spans="2:7" x14ac:dyDescent="0.25">
      <c r="B24" s="33">
        <v>45476</v>
      </c>
      <c r="C24" s="3" t="s">
        <v>30</v>
      </c>
      <c r="D24" s="1" t="s">
        <v>31</v>
      </c>
      <c r="E24" s="2">
        <v>325</v>
      </c>
      <c r="F24" s="2"/>
      <c r="G24" s="15">
        <f t="shared" si="0"/>
        <v>15705287.59</v>
      </c>
    </row>
    <row r="25" spans="2:7" x14ac:dyDescent="0.25">
      <c r="B25" s="4">
        <v>45476</v>
      </c>
      <c r="C25" s="3" t="s">
        <v>30</v>
      </c>
      <c r="D25" s="1" t="s">
        <v>36</v>
      </c>
      <c r="E25" s="2">
        <v>1300</v>
      </c>
      <c r="F25" s="2"/>
      <c r="G25" s="15">
        <f t="shared" si="0"/>
        <v>15703987.59</v>
      </c>
    </row>
    <row r="26" spans="2:7" x14ac:dyDescent="0.25">
      <c r="B26" s="4">
        <v>45477</v>
      </c>
      <c r="C26" s="3" t="s">
        <v>30</v>
      </c>
      <c r="D26" s="1" t="s">
        <v>34</v>
      </c>
      <c r="E26" s="2"/>
      <c r="F26" s="2">
        <v>3000</v>
      </c>
      <c r="G26" s="15">
        <f t="shared" si="0"/>
        <v>15706987.59</v>
      </c>
    </row>
    <row r="27" spans="2:7" x14ac:dyDescent="0.25">
      <c r="B27" s="4">
        <v>45477</v>
      </c>
      <c r="C27" s="3">
        <v>20160</v>
      </c>
      <c r="D27" s="1" t="s">
        <v>26</v>
      </c>
      <c r="E27" s="2"/>
      <c r="F27" s="2">
        <v>15000</v>
      </c>
      <c r="G27" s="15">
        <f t="shared" si="0"/>
        <v>15721987.59</v>
      </c>
    </row>
    <row r="28" spans="2:7" x14ac:dyDescent="0.25">
      <c r="B28" s="4">
        <v>45477</v>
      </c>
      <c r="C28" s="3" t="s">
        <v>37</v>
      </c>
      <c r="D28" s="1" t="s">
        <v>27</v>
      </c>
      <c r="E28" s="2"/>
      <c r="F28" s="2">
        <v>6000</v>
      </c>
      <c r="G28" s="15">
        <f t="shared" si="0"/>
        <v>15727987.59</v>
      </c>
    </row>
    <row r="29" spans="2:7" x14ac:dyDescent="0.25">
      <c r="B29" s="37">
        <v>45477</v>
      </c>
      <c r="C29" s="30">
        <v>10242</v>
      </c>
      <c r="D29" s="1" t="s">
        <v>29</v>
      </c>
      <c r="E29" s="2"/>
      <c r="F29" s="2">
        <v>9300</v>
      </c>
      <c r="G29" s="15">
        <f t="shared" si="0"/>
        <v>15737287.59</v>
      </c>
    </row>
    <row r="30" spans="2:7" x14ac:dyDescent="0.25">
      <c r="B30" s="4">
        <v>45477</v>
      </c>
      <c r="C30" s="3" t="s">
        <v>38</v>
      </c>
      <c r="D30" s="1" t="s">
        <v>39</v>
      </c>
      <c r="E30" s="2">
        <v>47200</v>
      </c>
      <c r="F30" s="2"/>
      <c r="G30" s="15">
        <f t="shared" si="0"/>
        <v>15690087.59</v>
      </c>
    </row>
    <row r="31" spans="2:7" x14ac:dyDescent="0.25">
      <c r="B31" s="4">
        <v>45477</v>
      </c>
      <c r="C31" s="3" t="s">
        <v>40</v>
      </c>
      <c r="D31" s="1" t="s">
        <v>41</v>
      </c>
      <c r="E31" s="2">
        <v>7500</v>
      </c>
      <c r="F31" s="2"/>
      <c r="G31" s="15">
        <f t="shared" si="0"/>
        <v>15682587.59</v>
      </c>
    </row>
    <row r="32" spans="2:7" x14ac:dyDescent="0.25">
      <c r="B32" s="4">
        <v>45478</v>
      </c>
      <c r="C32" s="3">
        <v>10102</v>
      </c>
      <c r="D32" s="1" t="s">
        <v>26</v>
      </c>
      <c r="E32" s="2"/>
      <c r="F32" s="2">
        <v>8000</v>
      </c>
      <c r="G32" s="15">
        <f t="shared" si="0"/>
        <v>15690587.59</v>
      </c>
    </row>
    <row r="33" spans="2:7" x14ac:dyDescent="0.25">
      <c r="B33" s="4">
        <v>45478</v>
      </c>
      <c r="C33" s="3" t="s">
        <v>42</v>
      </c>
      <c r="D33" s="1" t="s">
        <v>27</v>
      </c>
      <c r="E33" s="2"/>
      <c r="F33" s="2">
        <v>7000</v>
      </c>
      <c r="G33" s="15">
        <f t="shared" si="0"/>
        <v>15697587.59</v>
      </c>
    </row>
    <row r="34" spans="2:7" x14ac:dyDescent="0.25">
      <c r="B34" s="4">
        <v>45478</v>
      </c>
      <c r="C34" s="3">
        <v>20193</v>
      </c>
      <c r="D34" s="1" t="s">
        <v>29</v>
      </c>
      <c r="E34" s="2"/>
      <c r="F34" s="2">
        <v>4000</v>
      </c>
      <c r="G34" s="15">
        <f t="shared" si="0"/>
        <v>15701587.59</v>
      </c>
    </row>
    <row r="35" spans="2:7" s="41" customFormat="1" x14ac:dyDescent="0.25">
      <c r="B35" s="37">
        <v>45478</v>
      </c>
      <c r="C35" s="30" t="s">
        <v>30</v>
      </c>
      <c r="D35" s="1" t="s">
        <v>31</v>
      </c>
      <c r="E35" s="31">
        <v>650</v>
      </c>
      <c r="F35" s="31"/>
      <c r="G35" s="15">
        <f t="shared" si="0"/>
        <v>15700937.59</v>
      </c>
    </row>
    <row r="36" spans="2:7" s="41" customFormat="1" x14ac:dyDescent="0.25">
      <c r="B36" s="37">
        <v>45481</v>
      </c>
      <c r="C36" s="30">
        <v>10310</v>
      </c>
      <c r="D36" s="1" t="s">
        <v>26</v>
      </c>
      <c r="E36" s="31"/>
      <c r="F36" s="31">
        <v>23000</v>
      </c>
      <c r="G36" s="15">
        <f t="shared" si="0"/>
        <v>15723937.59</v>
      </c>
    </row>
    <row r="37" spans="2:7" s="41" customFormat="1" x14ac:dyDescent="0.25">
      <c r="B37" s="37">
        <v>45481</v>
      </c>
      <c r="C37" s="30" t="s">
        <v>43</v>
      </c>
      <c r="D37" s="1" t="s">
        <v>27</v>
      </c>
      <c r="E37" s="31"/>
      <c r="F37" s="31">
        <v>4000</v>
      </c>
      <c r="G37" s="15">
        <f t="shared" si="0"/>
        <v>15727937.59</v>
      </c>
    </row>
    <row r="38" spans="2:7" x14ac:dyDescent="0.25">
      <c r="B38" s="37">
        <v>45481</v>
      </c>
      <c r="C38" s="30" t="s">
        <v>30</v>
      </c>
      <c r="D38" s="1" t="s">
        <v>31</v>
      </c>
      <c r="E38" s="2">
        <v>150</v>
      </c>
      <c r="F38" s="2"/>
      <c r="G38" s="15">
        <f t="shared" si="0"/>
        <v>15727787.59</v>
      </c>
    </row>
    <row r="39" spans="2:7" s="41" customFormat="1" x14ac:dyDescent="0.25">
      <c r="B39" s="37">
        <v>45482</v>
      </c>
      <c r="C39" s="30" t="s">
        <v>30</v>
      </c>
      <c r="D39" s="1" t="s">
        <v>34</v>
      </c>
      <c r="E39" s="31"/>
      <c r="F39" s="31">
        <v>98116.86</v>
      </c>
      <c r="G39" s="15">
        <f t="shared" si="0"/>
        <v>15825904.449999999</v>
      </c>
    </row>
    <row r="40" spans="2:7" s="41" customFormat="1" x14ac:dyDescent="0.25">
      <c r="B40" s="37">
        <v>45482</v>
      </c>
      <c r="C40" s="30">
        <v>20127</v>
      </c>
      <c r="D40" s="1" t="s">
        <v>26</v>
      </c>
      <c r="E40" s="31"/>
      <c r="F40" s="31">
        <v>18450</v>
      </c>
      <c r="G40" s="15">
        <f t="shared" si="0"/>
        <v>15844354.449999999</v>
      </c>
    </row>
    <row r="41" spans="2:7" s="41" customFormat="1" x14ac:dyDescent="0.25">
      <c r="B41" s="37">
        <v>45482</v>
      </c>
      <c r="C41" s="30">
        <v>491684</v>
      </c>
      <c r="D41" s="1" t="s">
        <v>46</v>
      </c>
      <c r="E41" s="31"/>
      <c r="F41" s="31">
        <v>5287.03</v>
      </c>
      <c r="G41" s="15">
        <f t="shared" si="0"/>
        <v>15849641.479999999</v>
      </c>
    </row>
    <row r="42" spans="2:7" s="41" customFormat="1" ht="15.75" customHeight="1" x14ac:dyDescent="0.25">
      <c r="B42" s="37">
        <v>45482</v>
      </c>
      <c r="C42" s="30" t="s">
        <v>47</v>
      </c>
      <c r="D42" s="1" t="s">
        <v>27</v>
      </c>
      <c r="E42" s="31"/>
      <c r="F42" s="31">
        <v>3000</v>
      </c>
      <c r="G42" s="15">
        <f t="shared" si="0"/>
        <v>15852641.479999999</v>
      </c>
    </row>
    <row r="43" spans="2:7" s="41" customFormat="1" x14ac:dyDescent="0.25">
      <c r="B43" s="37">
        <v>45482</v>
      </c>
      <c r="C43" s="30">
        <v>30150</v>
      </c>
      <c r="D43" s="1" t="s">
        <v>29</v>
      </c>
      <c r="E43" s="31"/>
      <c r="F43" s="31">
        <v>6000</v>
      </c>
      <c r="G43" s="15">
        <f t="shared" si="0"/>
        <v>15858641.479999999</v>
      </c>
    </row>
    <row r="44" spans="2:7" s="41" customFormat="1" x14ac:dyDescent="0.25">
      <c r="B44" s="37">
        <v>45483</v>
      </c>
      <c r="C44" s="30">
        <v>30058</v>
      </c>
      <c r="D44" s="1" t="s">
        <v>26</v>
      </c>
      <c r="E44" s="31"/>
      <c r="F44" s="31">
        <v>19150</v>
      </c>
      <c r="G44" s="15">
        <f t="shared" si="0"/>
        <v>15877791.479999999</v>
      </c>
    </row>
    <row r="45" spans="2:7" s="41" customFormat="1" x14ac:dyDescent="0.25">
      <c r="B45" s="37">
        <v>45483</v>
      </c>
      <c r="C45" s="30">
        <v>11346175</v>
      </c>
      <c r="D45" s="1" t="s">
        <v>49</v>
      </c>
      <c r="E45" s="31"/>
      <c r="F45" s="31">
        <v>925783.57</v>
      </c>
      <c r="G45" s="15">
        <f t="shared" si="0"/>
        <v>16803575.049999997</v>
      </c>
    </row>
    <row r="46" spans="2:7" s="41" customFormat="1" x14ac:dyDescent="0.25">
      <c r="B46" s="37">
        <v>45483</v>
      </c>
      <c r="C46" s="30">
        <v>9365</v>
      </c>
      <c r="D46" s="1" t="s">
        <v>49</v>
      </c>
      <c r="E46" s="31"/>
      <c r="F46" s="31">
        <v>25000</v>
      </c>
      <c r="G46" s="15">
        <f t="shared" si="0"/>
        <v>16828575.049999997</v>
      </c>
    </row>
    <row r="47" spans="2:7" s="41" customFormat="1" x14ac:dyDescent="0.25">
      <c r="B47" s="37">
        <v>45483</v>
      </c>
      <c r="C47" s="30" t="s">
        <v>50</v>
      </c>
      <c r="D47" s="1" t="s">
        <v>27</v>
      </c>
      <c r="E47" s="31"/>
      <c r="F47" s="31">
        <v>35000</v>
      </c>
      <c r="G47" s="15">
        <f t="shared" si="0"/>
        <v>16863575.049999997</v>
      </c>
    </row>
    <row r="48" spans="2:7" s="41" customFormat="1" x14ac:dyDescent="0.25">
      <c r="B48" s="37">
        <v>45483</v>
      </c>
      <c r="C48" s="30">
        <v>30217</v>
      </c>
      <c r="D48" s="1" t="s">
        <v>29</v>
      </c>
      <c r="E48" s="31"/>
      <c r="F48" s="31">
        <v>17000</v>
      </c>
      <c r="G48" s="15">
        <f t="shared" si="0"/>
        <v>16880575.049999997</v>
      </c>
    </row>
    <row r="49" spans="1:8" x14ac:dyDescent="0.25">
      <c r="B49" s="37">
        <v>45483</v>
      </c>
      <c r="C49" s="30" t="s">
        <v>30</v>
      </c>
      <c r="D49" s="1" t="s">
        <v>31</v>
      </c>
      <c r="E49" s="2">
        <v>275</v>
      </c>
      <c r="F49" s="2"/>
      <c r="G49" s="15">
        <f t="shared" si="0"/>
        <v>16880300.049999997</v>
      </c>
    </row>
    <row r="50" spans="1:8" s="41" customFormat="1" x14ac:dyDescent="0.25">
      <c r="B50" s="37">
        <v>45484</v>
      </c>
      <c r="C50" s="30">
        <v>30070</v>
      </c>
      <c r="D50" s="1" t="s">
        <v>26</v>
      </c>
      <c r="E50" s="53"/>
      <c r="F50" s="31">
        <v>16000</v>
      </c>
      <c r="G50" s="15">
        <f t="shared" si="0"/>
        <v>16896300.049999997</v>
      </c>
    </row>
    <row r="51" spans="1:8" s="41" customFormat="1" x14ac:dyDescent="0.25">
      <c r="B51" s="37">
        <v>45484</v>
      </c>
      <c r="C51" s="30">
        <v>259451</v>
      </c>
      <c r="D51" s="1" t="s">
        <v>51</v>
      </c>
      <c r="E51" s="53"/>
      <c r="F51" s="31">
        <v>91923.67</v>
      </c>
      <c r="G51" s="15">
        <f t="shared" si="0"/>
        <v>16988223.719999999</v>
      </c>
      <c r="H51" s="42"/>
    </row>
    <row r="52" spans="1:8" x14ac:dyDescent="0.25">
      <c r="B52" s="54">
        <v>45484</v>
      </c>
      <c r="C52" s="30" t="s">
        <v>52</v>
      </c>
      <c r="D52" s="1" t="s">
        <v>27</v>
      </c>
      <c r="E52" s="2"/>
      <c r="F52" s="2">
        <v>10000</v>
      </c>
      <c r="G52" s="15">
        <f t="shared" si="0"/>
        <v>16998223.719999999</v>
      </c>
    </row>
    <row r="53" spans="1:8" s="41" customFormat="1" x14ac:dyDescent="0.25">
      <c r="B53" s="54">
        <v>45484</v>
      </c>
      <c r="C53" s="30" t="s">
        <v>30</v>
      </c>
      <c r="D53" s="1" t="s">
        <v>31</v>
      </c>
      <c r="E53" s="31">
        <v>75</v>
      </c>
      <c r="F53" s="31"/>
      <c r="G53" s="15">
        <f t="shared" si="0"/>
        <v>16998148.719999999</v>
      </c>
    </row>
    <row r="54" spans="1:8" s="41" customFormat="1" x14ac:dyDescent="0.25">
      <c r="B54" s="54">
        <v>45485</v>
      </c>
      <c r="C54" s="30" t="s">
        <v>30</v>
      </c>
      <c r="D54" s="1" t="s">
        <v>34</v>
      </c>
      <c r="E54" s="31"/>
      <c r="F54" s="31">
        <v>100000</v>
      </c>
      <c r="G54" s="15">
        <f t="shared" si="0"/>
        <v>17098148.719999999</v>
      </c>
    </row>
    <row r="55" spans="1:8" s="41" customFormat="1" ht="15.75" thickBot="1" x14ac:dyDescent="0.3">
      <c r="B55" s="55">
        <v>45485</v>
      </c>
      <c r="C55" s="56">
        <v>30220</v>
      </c>
      <c r="D55" s="1" t="s">
        <v>26</v>
      </c>
      <c r="E55" s="57"/>
      <c r="F55" s="57">
        <v>8446</v>
      </c>
      <c r="G55" s="15">
        <f t="shared" si="0"/>
        <v>17106594.719999999</v>
      </c>
    </row>
    <row r="56" spans="1:8" s="41" customFormat="1" ht="15.75" thickBot="1" x14ac:dyDescent="0.3">
      <c r="A56" s="58"/>
      <c r="B56" s="59"/>
      <c r="C56" s="60"/>
      <c r="D56" s="38"/>
      <c r="E56" s="38"/>
      <c r="F56" s="31"/>
      <c r="G56" s="15">
        <f t="shared" si="0"/>
        <v>17106594.719999999</v>
      </c>
    </row>
    <row r="57" spans="1:8" s="41" customFormat="1" x14ac:dyDescent="0.25">
      <c r="B57" s="61">
        <v>45485</v>
      </c>
      <c r="C57" s="62">
        <v>524900</v>
      </c>
      <c r="D57" s="1" t="s">
        <v>53</v>
      </c>
      <c r="E57" s="63"/>
      <c r="F57" s="63">
        <v>3000</v>
      </c>
      <c r="G57" s="15">
        <f t="shared" si="0"/>
        <v>17109594.719999999</v>
      </c>
    </row>
    <row r="58" spans="1:8" s="41" customFormat="1" x14ac:dyDescent="0.25">
      <c r="B58" s="54">
        <v>45485</v>
      </c>
      <c r="C58" s="30" t="s">
        <v>54</v>
      </c>
      <c r="D58" s="1" t="s">
        <v>27</v>
      </c>
      <c r="E58" s="31"/>
      <c r="F58" s="31">
        <v>11304.5</v>
      </c>
      <c r="G58" s="15">
        <f t="shared" si="0"/>
        <v>17120899.219999999</v>
      </c>
    </row>
    <row r="59" spans="1:8" s="41" customFormat="1" x14ac:dyDescent="0.25">
      <c r="B59" s="54">
        <v>45485</v>
      </c>
      <c r="C59" s="30">
        <v>30172</v>
      </c>
      <c r="D59" s="1" t="s">
        <v>29</v>
      </c>
      <c r="E59" s="31"/>
      <c r="F59" s="31">
        <v>4000</v>
      </c>
      <c r="G59" s="15">
        <f t="shared" si="0"/>
        <v>17124899.219999999</v>
      </c>
    </row>
    <row r="60" spans="1:8" s="41" customFormat="1" x14ac:dyDescent="0.25">
      <c r="B60" s="54">
        <v>45485</v>
      </c>
      <c r="C60" s="30" t="s">
        <v>30</v>
      </c>
      <c r="D60" s="1" t="s">
        <v>31</v>
      </c>
      <c r="E60" s="31">
        <v>875</v>
      </c>
      <c r="F60" s="31"/>
      <c r="G60" s="15">
        <f t="shared" si="0"/>
        <v>17124024.219999999</v>
      </c>
    </row>
    <row r="61" spans="1:8" s="41" customFormat="1" ht="15.75" customHeight="1" x14ac:dyDescent="0.25">
      <c r="B61" s="54" t="s">
        <v>55</v>
      </c>
      <c r="C61" s="30">
        <v>70161</v>
      </c>
      <c r="D61" s="1" t="s">
        <v>26</v>
      </c>
      <c r="E61" s="31"/>
      <c r="F61" s="31">
        <v>3000</v>
      </c>
      <c r="G61" s="15">
        <f t="shared" si="0"/>
        <v>17127024.219999999</v>
      </c>
    </row>
    <row r="62" spans="1:8" s="41" customFormat="1" x14ac:dyDescent="0.25">
      <c r="B62" s="54">
        <v>45488</v>
      </c>
      <c r="C62" s="30">
        <v>30182</v>
      </c>
      <c r="D62" s="1" t="s">
        <v>29</v>
      </c>
      <c r="E62" s="31"/>
      <c r="F62" s="31">
        <v>1000</v>
      </c>
      <c r="G62" s="15">
        <f t="shared" si="0"/>
        <v>17128024.219999999</v>
      </c>
    </row>
    <row r="63" spans="1:8" s="41" customFormat="1" x14ac:dyDescent="0.25">
      <c r="B63" s="54">
        <v>45488</v>
      </c>
      <c r="C63" s="30" t="s">
        <v>30</v>
      </c>
      <c r="D63" s="1" t="s">
        <v>31</v>
      </c>
      <c r="E63" s="31">
        <v>250</v>
      </c>
      <c r="F63" s="31"/>
      <c r="G63" s="15">
        <f t="shared" si="0"/>
        <v>17127774.219999999</v>
      </c>
    </row>
    <row r="64" spans="1:8" s="41" customFormat="1" x14ac:dyDescent="0.25">
      <c r="B64" s="54">
        <v>45489</v>
      </c>
      <c r="C64" s="30">
        <v>30126</v>
      </c>
      <c r="D64" s="1" t="s">
        <v>26</v>
      </c>
      <c r="E64" s="31"/>
      <c r="F64" s="31">
        <v>17500</v>
      </c>
      <c r="G64" s="15">
        <f t="shared" si="0"/>
        <v>17145274.219999999</v>
      </c>
    </row>
    <row r="65" spans="1:8" s="41" customFormat="1" x14ac:dyDescent="0.25">
      <c r="B65" s="64">
        <v>45489</v>
      </c>
      <c r="C65" s="30">
        <v>71413</v>
      </c>
      <c r="D65" s="1" t="s">
        <v>51</v>
      </c>
      <c r="E65" s="57"/>
      <c r="F65" s="57">
        <v>2221.2600000000002</v>
      </c>
      <c r="G65" s="15">
        <f t="shared" si="0"/>
        <v>17147495.48</v>
      </c>
    </row>
    <row r="66" spans="1:8" s="41" customFormat="1" x14ac:dyDescent="0.25">
      <c r="A66" s="58"/>
      <c r="B66" s="66">
        <v>45489</v>
      </c>
      <c r="C66" s="30" t="s">
        <v>56</v>
      </c>
      <c r="D66" s="1" t="s">
        <v>27</v>
      </c>
      <c r="E66" s="31"/>
      <c r="F66" s="31">
        <v>1500</v>
      </c>
      <c r="G66" s="15">
        <f t="shared" si="0"/>
        <v>17148995.48</v>
      </c>
      <c r="H66" s="58"/>
    </row>
    <row r="67" spans="1:8" s="41" customFormat="1" x14ac:dyDescent="0.25">
      <c r="B67" s="65">
        <v>45489</v>
      </c>
      <c r="C67" s="67">
        <v>20162</v>
      </c>
      <c r="D67" s="1" t="s">
        <v>29</v>
      </c>
      <c r="E67" s="63"/>
      <c r="F67" s="63">
        <v>3000</v>
      </c>
      <c r="G67" s="15">
        <f t="shared" si="0"/>
        <v>17151995.48</v>
      </c>
    </row>
    <row r="68" spans="1:8" s="41" customFormat="1" x14ac:dyDescent="0.25">
      <c r="B68" s="65">
        <v>45489</v>
      </c>
      <c r="C68" s="67" t="s">
        <v>30</v>
      </c>
      <c r="D68" s="1" t="s">
        <v>31</v>
      </c>
      <c r="E68" s="63">
        <v>282.61</v>
      </c>
      <c r="F68" s="63"/>
      <c r="G68" s="15">
        <f t="shared" si="0"/>
        <v>17151712.870000001</v>
      </c>
    </row>
    <row r="69" spans="1:8" s="41" customFormat="1" x14ac:dyDescent="0.25">
      <c r="B69" s="54">
        <v>45490</v>
      </c>
      <c r="C69" s="30" t="s">
        <v>30</v>
      </c>
      <c r="D69" s="1" t="s">
        <v>69</v>
      </c>
      <c r="E69" s="31"/>
      <c r="F69" s="31">
        <v>4000</v>
      </c>
      <c r="G69" s="15">
        <f t="shared" si="0"/>
        <v>17155712.870000001</v>
      </c>
    </row>
    <row r="70" spans="1:8" s="41" customFormat="1" x14ac:dyDescent="0.25">
      <c r="B70" s="54">
        <v>45490</v>
      </c>
      <c r="C70" s="30">
        <v>10114</v>
      </c>
      <c r="D70" s="1" t="s">
        <v>26</v>
      </c>
      <c r="E70" s="31"/>
      <c r="F70" s="31">
        <v>20300</v>
      </c>
      <c r="G70" s="15">
        <f t="shared" si="0"/>
        <v>17176012.870000001</v>
      </c>
    </row>
    <row r="71" spans="1:8" s="41" customFormat="1" x14ac:dyDescent="0.25">
      <c r="B71" s="54">
        <v>45490</v>
      </c>
      <c r="C71" s="30" t="s">
        <v>57</v>
      </c>
      <c r="D71" s="1" t="s">
        <v>31</v>
      </c>
      <c r="E71" s="31"/>
      <c r="F71" s="31">
        <v>108500</v>
      </c>
      <c r="G71" s="15">
        <f t="shared" si="0"/>
        <v>17284512.870000001</v>
      </c>
    </row>
    <row r="72" spans="1:8" s="41" customFormat="1" x14ac:dyDescent="0.25">
      <c r="B72" s="54">
        <v>45490</v>
      </c>
      <c r="C72" s="30">
        <v>20161</v>
      </c>
      <c r="D72" s="1" t="s">
        <v>29</v>
      </c>
      <c r="E72" s="31"/>
      <c r="F72" s="31">
        <v>3000</v>
      </c>
      <c r="G72" s="15">
        <f t="shared" si="0"/>
        <v>17287512.870000001</v>
      </c>
    </row>
    <row r="73" spans="1:8" s="41" customFormat="1" x14ac:dyDescent="0.25">
      <c r="B73" s="54">
        <v>45490</v>
      </c>
      <c r="C73" s="30" t="s">
        <v>58</v>
      </c>
      <c r="D73" s="1" t="s">
        <v>39</v>
      </c>
      <c r="E73" s="31">
        <v>677909.99</v>
      </c>
      <c r="F73" s="31"/>
      <c r="G73" s="15">
        <f t="shared" si="0"/>
        <v>16609602.880000001</v>
      </c>
    </row>
    <row r="74" spans="1:8" s="41" customFormat="1" x14ac:dyDescent="0.25">
      <c r="B74" s="54">
        <v>45491</v>
      </c>
      <c r="C74" s="30" t="s">
        <v>30</v>
      </c>
      <c r="D74" s="1" t="s">
        <v>69</v>
      </c>
      <c r="E74" s="31"/>
      <c r="F74" s="31">
        <v>6000</v>
      </c>
      <c r="G74" s="15">
        <f t="shared" si="0"/>
        <v>16615602.880000001</v>
      </c>
    </row>
    <row r="75" spans="1:8" s="41" customFormat="1" x14ac:dyDescent="0.25">
      <c r="B75" s="54">
        <v>45491</v>
      </c>
      <c r="C75" s="30">
        <v>10070</v>
      </c>
      <c r="D75" s="1" t="s">
        <v>26</v>
      </c>
      <c r="E75" s="31"/>
      <c r="F75" s="31">
        <v>106600</v>
      </c>
      <c r="G75" s="15">
        <f t="shared" si="0"/>
        <v>16722202.880000001</v>
      </c>
    </row>
    <row r="76" spans="1:8" x14ac:dyDescent="0.25">
      <c r="B76" s="19">
        <v>45491</v>
      </c>
      <c r="C76" s="3" t="s">
        <v>59</v>
      </c>
      <c r="D76" s="1" t="s">
        <v>27</v>
      </c>
      <c r="E76" s="2"/>
      <c r="F76" s="2">
        <v>116900</v>
      </c>
      <c r="G76" s="15">
        <f t="shared" si="0"/>
        <v>16839102.880000003</v>
      </c>
    </row>
    <row r="77" spans="1:8" x14ac:dyDescent="0.25">
      <c r="B77" s="19">
        <v>45491</v>
      </c>
      <c r="C77" s="3">
        <v>10034</v>
      </c>
      <c r="D77" s="1" t="s">
        <v>26</v>
      </c>
      <c r="E77" s="2"/>
      <c r="F77" s="2">
        <v>13000</v>
      </c>
      <c r="G77" s="15">
        <f t="shared" si="0"/>
        <v>16852102.880000003</v>
      </c>
    </row>
    <row r="78" spans="1:8" x14ac:dyDescent="0.25">
      <c r="B78" s="19">
        <v>45491</v>
      </c>
      <c r="C78" s="3" t="s">
        <v>30</v>
      </c>
      <c r="D78" s="1" t="s">
        <v>31</v>
      </c>
      <c r="E78" s="1">
        <v>37.5</v>
      </c>
      <c r="F78" s="7"/>
      <c r="G78" s="15">
        <f t="shared" ref="G78:G128" si="1">G77+F78-E78</f>
        <v>16852065.380000003</v>
      </c>
    </row>
    <row r="79" spans="1:8" x14ac:dyDescent="0.25">
      <c r="B79" s="19">
        <v>45492</v>
      </c>
      <c r="C79" s="3" t="s">
        <v>60</v>
      </c>
      <c r="D79" s="38" t="s">
        <v>70</v>
      </c>
      <c r="E79" s="2"/>
      <c r="F79" s="7">
        <v>1500</v>
      </c>
      <c r="G79" s="15">
        <f t="shared" si="1"/>
        <v>16853565.380000003</v>
      </c>
    </row>
    <row r="80" spans="1:8" x14ac:dyDescent="0.25">
      <c r="B80" s="19">
        <v>45492</v>
      </c>
      <c r="C80" s="3">
        <v>20194</v>
      </c>
      <c r="D80" s="1" t="s">
        <v>26</v>
      </c>
      <c r="E80" s="2"/>
      <c r="F80" s="2">
        <v>7000</v>
      </c>
      <c r="G80" s="15">
        <f t="shared" si="1"/>
        <v>16860565.380000003</v>
      </c>
    </row>
    <row r="81" spans="2:7" x14ac:dyDescent="0.25">
      <c r="B81" s="19">
        <v>45492</v>
      </c>
      <c r="C81" s="3">
        <v>524919</v>
      </c>
      <c r="D81" s="1" t="s">
        <v>62</v>
      </c>
      <c r="E81" s="2"/>
      <c r="F81" s="2">
        <v>34045.019999999997</v>
      </c>
      <c r="G81" s="15">
        <f t="shared" si="1"/>
        <v>16894610.400000002</v>
      </c>
    </row>
    <row r="82" spans="2:7" x14ac:dyDescent="0.25">
      <c r="B82" s="19">
        <v>45492</v>
      </c>
      <c r="C82" s="3">
        <v>60586</v>
      </c>
      <c r="D82" s="1" t="s">
        <v>62</v>
      </c>
      <c r="E82" s="2"/>
      <c r="F82" s="2">
        <v>21000</v>
      </c>
      <c r="G82" s="15">
        <f t="shared" si="1"/>
        <v>16915610.400000002</v>
      </c>
    </row>
    <row r="83" spans="2:7" x14ac:dyDescent="0.25">
      <c r="B83" s="19">
        <v>45492</v>
      </c>
      <c r="C83" s="3" t="s">
        <v>63</v>
      </c>
      <c r="D83" s="1" t="s">
        <v>27</v>
      </c>
      <c r="E83" s="2"/>
      <c r="F83" s="2">
        <v>217900</v>
      </c>
      <c r="G83" s="15">
        <f t="shared" si="1"/>
        <v>17133510.400000002</v>
      </c>
    </row>
    <row r="84" spans="2:7" x14ac:dyDescent="0.25">
      <c r="B84" s="19">
        <v>45492</v>
      </c>
      <c r="C84" s="3">
        <v>65098</v>
      </c>
      <c r="D84" s="38" t="s">
        <v>29</v>
      </c>
      <c r="E84" s="2"/>
      <c r="F84" s="2">
        <v>1000</v>
      </c>
      <c r="G84" s="15">
        <f t="shared" si="1"/>
        <v>17134510.400000002</v>
      </c>
    </row>
    <row r="85" spans="2:7" x14ac:dyDescent="0.25">
      <c r="B85" s="19">
        <v>45492</v>
      </c>
      <c r="C85" s="3" t="s">
        <v>60</v>
      </c>
      <c r="D85" s="1" t="s">
        <v>31</v>
      </c>
      <c r="E85" s="2">
        <v>2712.5</v>
      </c>
      <c r="F85" s="2"/>
      <c r="G85" s="15">
        <f t="shared" si="1"/>
        <v>17131797.900000002</v>
      </c>
    </row>
    <row r="86" spans="2:7" ht="15.75" customHeight="1" x14ac:dyDescent="0.25">
      <c r="B86" s="19">
        <v>45495</v>
      </c>
      <c r="C86" s="3">
        <v>40170</v>
      </c>
      <c r="D86" s="1" t="s">
        <v>64</v>
      </c>
      <c r="E86" s="2"/>
      <c r="F86" s="2">
        <v>18000</v>
      </c>
      <c r="G86" s="15">
        <f t="shared" si="1"/>
        <v>17149797.900000002</v>
      </c>
    </row>
    <row r="87" spans="2:7" x14ac:dyDescent="0.25">
      <c r="B87" s="19">
        <v>45495</v>
      </c>
      <c r="C87" s="3" t="s">
        <v>65</v>
      </c>
      <c r="D87" s="1" t="s">
        <v>27</v>
      </c>
      <c r="E87" s="2"/>
      <c r="F87" s="2">
        <v>7000</v>
      </c>
      <c r="G87" s="15">
        <f t="shared" si="1"/>
        <v>17156797.900000002</v>
      </c>
    </row>
    <row r="88" spans="2:7" x14ac:dyDescent="0.25">
      <c r="B88" s="19">
        <v>45495</v>
      </c>
      <c r="C88" s="3">
        <v>30209</v>
      </c>
      <c r="D88" s="1" t="s">
        <v>29</v>
      </c>
      <c r="E88" s="2"/>
      <c r="F88" s="2">
        <v>300</v>
      </c>
      <c r="G88" s="15">
        <f t="shared" si="1"/>
        <v>17157097.900000002</v>
      </c>
    </row>
    <row r="89" spans="2:7" x14ac:dyDescent="0.25">
      <c r="B89" s="19">
        <v>45495</v>
      </c>
      <c r="C89" s="3" t="s">
        <v>60</v>
      </c>
      <c r="D89" s="1" t="s">
        <v>31</v>
      </c>
      <c r="E89" s="2">
        <v>2922.5</v>
      </c>
      <c r="F89" s="2"/>
      <c r="G89" s="15">
        <f t="shared" si="1"/>
        <v>17154175.400000002</v>
      </c>
    </row>
    <row r="90" spans="2:7" x14ac:dyDescent="0.25">
      <c r="B90" s="19">
        <v>45496</v>
      </c>
      <c r="C90" s="3">
        <v>60165</v>
      </c>
      <c r="D90" s="1" t="s">
        <v>64</v>
      </c>
      <c r="E90" s="2"/>
      <c r="F90" s="2">
        <v>13500</v>
      </c>
      <c r="G90" s="15">
        <f t="shared" si="1"/>
        <v>17167675.400000002</v>
      </c>
    </row>
    <row r="91" spans="2:7" x14ac:dyDescent="0.25">
      <c r="B91" s="19">
        <v>45496</v>
      </c>
      <c r="C91" s="3" t="s">
        <v>66</v>
      </c>
      <c r="D91" s="1" t="s">
        <v>27</v>
      </c>
      <c r="E91" s="2"/>
      <c r="F91" s="2">
        <v>43450</v>
      </c>
      <c r="G91" s="15">
        <f t="shared" si="1"/>
        <v>17211125.400000002</v>
      </c>
    </row>
    <row r="92" spans="2:7" x14ac:dyDescent="0.25">
      <c r="B92" s="19">
        <v>45496</v>
      </c>
      <c r="C92" s="3">
        <v>30250</v>
      </c>
      <c r="D92" s="1" t="s">
        <v>29</v>
      </c>
      <c r="E92" s="2"/>
      <c r="F92" s="2">
        <v>30000</v>
      </c>
      <c r="G92" s="15">
        <f t="shared" si="1"/>
        <v>17241125.400000002</v>
      </c>
    </row>
    <row r="93" spans="2:7" x14ac:dyDescent="0.25">
      <c r="B93" s="19">
        <v>45496</v>
      </c>
      <c r="C93" s="3" t="s">
        <v>60</v>
      </c>
      <c r="D93" s="1" t="s">
        <v>31</v>
      </c>
      <c r="E93" s="2">
        <v>5447.5</v>
      </c>
      <c r="F93" s="2"/>
      <c r="G93" s="15">
        <f t="shared" si="1"/>
        <v>17235677.900000002</v>
      </c>
    </row>
    <row r="94" spans="2:7" x14ac:dyDescent="0.25">
      <c r="B94" s="19">
        <v>45497</v>
      </c>
      <c r="C94" s="3" t="s">
        <v>60</v>
      </c>
      <c r="D94" s="1" t="s">
        <v>69</v>
      </c>
      <c r="E94" s="2"/>
      <c r="F94" s="2">
        <v>25000</v>
      </c>
      <c r="G94" s="15">
        <f t="shared" si="1"/>
        <v>17260677.900000002</v>
      </c>
    </row>
    <row r="95" spans="2:7" x14ac:dyDescent="0.25">
      <c r="B95" s="19">
        <v>45497</v>
      </c>
      <c r="C95" s="30">
        <v>20074</v>
      </c>
      <c r="D95" s="1" t="s">
        <v>64</v>
      </c>
      <c r="E95" s="2"/>
      <c r="F95" s="2">
        <v>36000</v>
      </c>
      <c r="G95" s="15">
        <f t="shared" si="1"/>
        <v>17296677.900000002</v>
      </c>
    </row>
    <row r="96" spans="2:7" x14ac:dyDescent="0.25">
      <c r="B96" s="19">
        <v>45497</v>
      </c>
      <c r="C96" s="3" t="s">
        <v>67</v>
      </c>
      <c r="D96" s="1" t="s">
        <v>27</v>
      </c>
      <c r="E96" s="31"/>
      <c r="F96" s="2">
        <v>34000</v>
      </c>
      <c r="G96" s="15">
        <f t="shared" si="1"/>
        <v>17330677.900000002</v>
      </c>
    </row>
    <row r="97" spans="2:7" x14ac:dyDescent="0.25">
      <c r="B97" s="19">
        <v>45497</v>
      </c>
      <c r="C97" s="3">
        <v>30190</v>
      </c>
      <c r="D97" s="1" t="s">
        <v>29</v>
      </c>
      <c r="E97" s="31"/>
      <c r="F97" s="31">
        <v>12500</v>
      </c>
      <c r="G97" s="15">
        <f t="shared" si="1"/>
        <v>17343177.900000002</v>
      </c>
    </row>
    <row r="98" spans="2:7" x14ac:dyDescent="0.25">
      <c r="B98" s="19">
        <v>45497</v>
      </c>
      <c r="C98" s="3" t="s">
        <v>60</v>
      </c>
      <c r="D98" s="1" t="s">
        <v>31</v>
      </c>
      <c r="E98" s="31">
        <v>175</v>
      </c>
      <c r="F98" s="31"/>
      <c r="G98" s="15">
        <f t="shared" si="1"/>
        <v>17343002.900000002</v>
      </c>
    </row>
    <row r="99" spans="2:7" x14ac:dyDescent="0.25">
      <c r="B99" s="19">
        <v>45498</v>
      </c>
      <c r="C99" s="3" t="s">
        <v>60</v>
      </c>
      <c r="D99" s="1" t="s">
        <v>69</v>
      </c>
      <c r="E99" s="2"/>
      <c r="F99" s="2">
        <v>3000</v>
      </c>
      <c r="G99" s="15">
        <f t="shared" si="1"/>
        <v>17346002.900000002</v>
      </c>
    </row>
    <row r="100" spans="2:7" x14ac:dyDescent="0.25">
      <c r="B100" s="19">
        <v>45498</v>
      </c>
      <c r="C100" s="3">
        <v>50256</v>
      </c>
      <c r="D100" s="1" t="s">
        <v>26</v>
      </c>
      <c r="E100" s="2"/>
      <c r="F100" s="2">
        <v>25400</v>
      </c>
      <c r="G100" s="15">
        <f t="shared" si="1"/>
        <v>17371402.900000002</v>
      </c>
    </row>
    <row r="101" spans="2:7" x14ac:dyDescent="0.25">
      <c r="B101" s="19">
        <v>45498</v>
      </c>
      <c r="C101" s="3" t="s">
        <v>68</v>
      </c>
      <c r="D101" s="1" t="s">
        <v>27</v>
      </c>
      <c r="E101" s="2"/>
      <c r="F101" s="2">
        <v>22150</v>
      </c>
      <c r="G101" s="15">
        <f t="shared" si="1"/>
        <v>17393552.900000002</v>
      </c>
    </row>
    <row r="102" spans="2:7" x14ac:dyDescent="0.25">
      <c r="B102" s="19">
        <v>45498</v>
      </c>
      <c r="C102" s="3">
        <v>30199</v>
      </c>
      <c r="D102" s="1" t="s">
        <v>29</v>
      </c>
      <c r="E102" s="2"/>
      <c r="F102" s="2">
        <v>8500</v>
      </c>
      <c r="G102" s="15">
        <f t="shared" si="1"/>
        <v>17402052.900000002</v>
      </c>
    </row>
    <row r="103" spans="2:7" x14ac:dyDescent="0.25">
      <c r="B103" s="19">
        <v>45498</v>
      </c>
      <c r="C103" s="3" t="s">
        <v>60</v>
      </c>
      <c r="D103" s="1" t="s">
        <v>31</v>
      </c>
      <c r="E103" s="2">
        <v>1086.25</v>
      </c>
      <c r="F103" s="2"/>
      <c r="G103" s="15">
        <f t="shared" si="1"/>
        <v>17400966.650000002</v>
      </c>
    </row>
    <row r="104" spans="2:7" x14ac:dyDescent="0.25">
      <c r="B104" s="19">
        <v>45499</v>
      </c>
      <c r="C104" s="3" t="s">
        <v>60</v>
      </c>
      <c r="D104" s="1" t="s">
        <v>69</v>
      </c>
      <c r="E104" s="2"/>
      <c r="F104" s="2">
        <v>1500</v>
      </c>
      <c r="G104" s="15">
        <f t="shared" si="1"/>
        <v>17402466.650000002</v>
      </c>
    </row>
    <row r="105" spans="2:7" x14ac:dyDescent="0.25">
      <c r="B105" s="19">
        <v>45499</v>
      </c>
      <c r="C105" s="3">
        <v>10227</v>
      </c>
      <c r="D105" s="1" t="s">
        <v>64</v>
      </c>
      <c r="E105" s="2"/>
      <c r="F105" s="6">
        <v>3000</v>
      </c>
      <c r="G105" s="15">
        <f t="shared" si="1"/>
        <v>17405466.650000002</v>
      </c>
    </row>
    <row r="106" spans="2:7" x14ac:dyDescent="0.25">
      <c r="B106" s="19">
        <v>45499</v>
      </c>
      <c r="C106" s="3">
        <v>11360596</v>
      </c>
      <c r="D106" s="1" t="s">
        <v>71</v>
      </c>
      <c r="E106" s="2"/>
      <c r="F106" s="6">
        <v>49800</v>
      </c>
      <c r="G106" s="15">
        <f t="shared" si="1"/>
        <v>17455266.650000002</v>
      </c>
    </row>
    <row r="107" spans="2:7" x14ac:dyDescent="0.25">
      <c r="B107" s="19">
        <v>45499</v>
      </c>
      <c r="C107" s="3" t="s">
        <v>72</v>
      </c>
      <c r="D107" s="1" t="s">
        <v>27</v>
      </c>
      <c r="E107" s="2"/>
      <c r="F107" s="6">
        <v>264350</v>
      </c>
      <c r="G107" s="15">
        <f t="shared" si="1"/>
        <v>17719616.650000002</v>
      </c>
    </row>
    <row r="108" spans="2:7" x14ac:dyDescent="0.25">
      <c r="B108" s="19">
        <v>45499</v>
      </c>
      <c r="C108" s="3">
        <v>64523</v>
      </c>
      <c r="D108" s="1" t="s">
        <v>64</v>
      </c>
      <c r="E108" s="6"/>
      <c r="F108" s="6">
        <v>7500</v>
      </c>
      <c r="G108" s="15">
        <f t="shared" si="1"/>
        <v>17727116.650000002</v>
      </c>
    </row>
    <row r="109" spans="2:7" x14ac:dyDescent="0.25">
      <c r="B109" s="19">
        <v>45499</v>
      </c>
      <c r="C109" s="3" t="s">
        <v>60</v>
      </c>
      <c r="D109" s="1" t="s">
        <v>31</v>
      </c>
      <c r="E109" s="15">
        <v>850</v>
      </c>
      <c r="F109" s="6"/>
      <c r="G109" s="15">
        <f t="shared" si="1"/>
        <v>17726266.650000002</v>
      </c>
    </row>
    <row r="110" spans="2:7" x14ac:dyDescent="0.25">
      <c r="B110" s="72">
        <v>45502</v>
      </c>
      <c r="C110" s="73" t="s">
        <v>60</v>
      </c>
      <c r="D110" s="1" t="s">
        <v>69</v>
      </c>
      <c r="E110" s="75"/>
      <c r="F110" s="76">
        <v>3000</v>
      </c>
      <c r="G110" s="15">
        <f t="shared" si="1"/>
        <v>17729266.650000002</v>
      </c>
    </row>
    <row r="111" spans="2:7" x14ac:dyDescent="0.25">
      <c r="B111" s="72">
        <v>45502</v>
      </c>
      <c r="C111" s="73">
        <v>30112</v>
      </c>
      <c r="D111" s="1" t="s">
        <v>64</v>
      </c>
      <c r="E111" s="75"/>
      <c r="F111" s="76">
        <v>9300</v>
      </c>
      <c r="G111" s="15">
        <f t="shared" si="1"/>
        <v>17738566.650000002</v>
      </c>
    </row>
    <row r="112" spans="2:7" x14ac:dyDescent="0.25">
      <c r="B112" s="72">
        <v>45502</v>
      </c>
      <c r="C112" s="73">
        <v>20621945</v>
      </c>
      <c r="D112" s="1" t="s">
        <v>71</v>
      </c>
      <c r="E112" s="75"/>
      <c r="F112" s="76">
        <v>131100</v>
      </c>
      <c r="G112" s="15">
        <f t="shared" si="1"/>
        <v>17869666.650000002</v>
      </c>
    </row>
    <row r="113" spans="2:7" x14ac:dyDescent="0.25">
      <c r="B113" s="72">
        <v>45502</v>
      </c>
      <c r="C113" s="73" t="s">
        <v>75</v>
      </c>
      <c r="D113" s="74" t="s">
        <v>27</v>
      </c>
      <c r="E113" s="75"/>
      <c r="F113" s="76">
        <v>9800</v>
      </c>
      <c r="G113" s="15">
        <f t="shared" si="1"/>
        <v>17879466.650000002</v>
      </c>
    </row>
    <row r="114" spans="2:7" x14ac:dyDescent="0.25">
      <c r="B114" s="72">
        <v>45502</v>
      </c>
      <c r="C114" s="73">
        <v>20218</v>
      </c>
      <c r="D114" s="1" t="s">
        <v>29</v>
      </c>
      <c r="E114" s="75"/>
      <c r="F114" s="76">
        <v>3000</v>
      </c>
      <c r="G114" s="15">
        <f t="shared" si="1"/>
        <v>17882466.650000002</v>
      </c>
    </row>
    <row r="115" spans="2:7" x14ac:dyDescent="0.25">
      <c r="B115" s="72">
        <v>45502</v>
      </c>
      <c r="C115" s="73" t="s">
        <v>60</v>
      </c>
      <c r="D115" s="1" t="s">
        <v>31</v>
      </c>
      <c r="E115" s="75">
        <v>553.75</v>
      </c>
      <c r="F115" s="76"/>
      <c r="G115" s="15">
        <f t="shared" si="1"/>
        <v>17881912.900000002</v>
      </c>
    </row>
    <row r="116" spans="2:7" x14ac:dyDescent="0.25">
      <c r="B116" s="72">
        <v>45503</v>
      </c>
      <c r="C116" s="73" t="s">
        <v>60</v>
      </c>
      <c r="D116" s="1" t="s">
        <v>69</v>
      </c>
      <c r="E116" s="75"/>
      <c r="F116" s="76">
        <v>1500</v>
      </c>
      <c r="G116" s="15">
        <f t="shared" si="1"/>
        <v>17883412.900000002</v>
      </c>
    </row>
    <row r="117" spans="2:7" x14ac:dyDescent="0.25">
      <c r="B117" s="72">
        <v>45503</v>
      </c>
      <c r="C117" s="73">
        <v>10048</v>
      </c>
      <c r="D117" s="1" t="s">
        <v>26</v>
      </c>
      <c r="E117" s="75"/>
      <c r="F117" s="76">
        <v>14450</v>
      </c>
      <c r="G117" s="15">
        <f t="shared" si="1"/>
        <v>17897862.900000002</v>
      </c>
    </row>
    <row r="118" spans="2:7" x14ac:dyDescent="0.25">
      <c r="B118" s="72">
        <v>45503</v>
      </c>
      <c r="C118" s="73" t="s">
        <v>76</v>
      </c>
      <c r="D118" s="1" t="s">
        <v>27</v>
      </c>
      <c r="E118" s="75"/>
      <c r="F118" s="76">
        <v>8800</v>
      </c>
      <c r="G118" s="15">
        <f t="shared" si="1"/>
        <v>17906662.900000002</v>
      </c>
    </row>
    <row r="119" spans="2:7" x14ac:dyDescent="0.25">
      <c r="B119" s="72">
        <v>45503</v>
      </c>
      <c r="C119" s="73">
        <v>10194</v>
      </c>
      <c r="D119" s="1" t="s">
        <v>29</v>
      </c>
      <c r="E119" s="75"/>
      <c r="F119" s="76">
        <v>3500</v>
      </c>
      <c r="G119" s="15">
        <f t="shared" si="1"/>
        <v>17910162.900000002</v>
      </c>
    </row>
    <row r="120" spans="2:7" x14ac:dyDescent="0.25">
      <c r="B120" s="72">
        <v>45503</v>
      </c>
      <c r="C120" s="73" t="s">
        <v>60</v>
      </c>
      <c r="D120" s="1" t="s">
        <v>31</v>
      </c>
      <c r="E120" s="75">
        <v>6608.75</v>
      </c>
      <c r="F120" s="76"/>
      <c r="G120" s="15">
        <f t="shared" si="1"/>
        <v>17903554.150000002</v>
      </c>
    </row>
    <row r="121" spans="2:7" x14ac:dyDescent="0.25">
      <c r="B121" s="72">
        <v>45504</v>
      </c>
      <c r="C121" s="73" t="s">
        <v>60</v>
      </c>
      <c r="D121" s="1" t="s">
        <v>69</v>
      </c>
      <c r="E121" s="75"/>
      <c r="F121" s="76">
        <v>135451.29</v>
      </c>
      <c r="G121" s="15">
        <f t="shared" si="1"/>
        <v>18039005.440000001</v>
      </c>
    </row>
    <row r="122" spans="2:7" x14ac:dyDescent="0.25">
      <c r="B122" s="72">
        <v>45504</v>
      </c>
      <c r="C122" s="73">
        <v>10052</v>
      </c>
      <c r="D122" s="1" t="s">
        <v>64</v>
      </c>
      <c r="E122" s="75"/>
      <c r="F122" s="76">
        <v>21950</v>
      </c>
      <c r="G122" s="15">
        <f t="shared" si="1"/>
        <v>18060955.440000001</v>
      </c>
    </row>
    <row r="123" spans="2:7" x14ac:dyDescent="0.25">
      <c r="B123" s="72">
        <v>45504</v>
      </c>
      <c r="C123" s="73">
        <v>20621945</v>
      </c>
      <c r="D123" s="1" t="s">
        <v>78</v>
      </c>
      <c r="E123" s="75"/>
      <c r="F123" s="76">
        <v>87000</v>
      </c>
      <c r="G123" s="15">
        <f t="shared" si="1"/>
        <v>18147955.440000001</v>
      </c>
    </row>
    <row r="124" spans="2:7" ht="15.75" customHeight="1" x14ac:dyDescent="0.25">
      <c r="B124" s="78">
        <v>45504</v>
      </c>
      <c r="C124" s="3" t="s">
        <v>79</v>
      </c>
      <c r="D124" s="1" t="s">
        <v>27</v>
      </c>
      <c r="E124" s="79"/>
      <c r="F124" s="6">
        <v>130600</v>
      </c>
      <c r="G124" s="15">
        <f t="shared" si="1"/>
        <v>18278555.440000001</v>
      </c>
    </row>
    <row r="125" spans="2:7" ht="15.75" customHeight="1" x14ac:dyDescent="0.25">
      <c r="B125" s="78">
        <v>45504</v>
      </c>
      <c r="C125" s="3"/>
      <c r="D125" s="1" t="s">
        <v>29</v>
      </c>
      <c r="E125" s="79"/>
      <c r="F125" s="6">
        <v>20200</v>
      </c>
      <c r="G125" s="15">
        <f t="shared" si="1"/>
        <v>18298755.440000001</v>
      </c>
    </row>
    <row r="126" spans="2:7" ht="15.75" customHeight="1" x14ac:dyDescent="0.25">
      <c r="B126" s="78">
        <v>45504</v>
      </c>
      <c r="C126" s="3" t="s">
        <v>81</v>
      </c>
      <c r="D126" s="1" t="s">
        <v>80</v>
      </c>
      <c r="E126" s="79">
        <v>34965.82</v>
      </c>
      <c r="F126" s="6"/>
      <c r="G126" s="15">
        <f t="shared" si="1"/>
        <v>18263789.620000001</v>
      </c>
    </row>
    <row r="127" spans="2:7" x14ac:dyDescent="0.25">
      <c r="B127" s="78">
        <v>45504</v>
      </c>
      <c r="C127" s="3" t="s">
        <v>60</v>
      </c>
      <c r="D127" s="1" t="s">
        <v>31</v>
      </c>
      <c r="E127" s="79">
        <v>245</v>
      </c>
      <c r="F127" s="6"/>
      <c r="G127" s="15">
        <f t="shared" si="1"/>
        <v>18263544.620000001</v>
      </c>
    </row>
    <row r="128" spans="2:7" ht="15" customHeight="1" thickBot="1" x14ac:dyDescent="0.3">
      <c r="B128" s="89" t="s">
        <v>25</v>
      </c>
      <c r="C128" s="90"/>
      <c r="D128" s="90"/>
      <c r="E128" s="90"/>
      <c r="F128" s="91"/>
      <c r="G128" s="77">
        <f t="shared" si="1"/>
        <v>18263544.620000001</v>
      </c>
    </row>
    <row r="129" spans="2:7" x14ac:dyDescent="0.25">
      <c r="B129" s="18"/>
      <c r="C129" s="23"/>
      <c r="D129" s="17"/>
      <c r="E129" s="16"/>
      <c r="F129" s="13"/>
      <c r="G129" s="36"/>
    </row>
    <row r="132" spans="2:7" ht="15.75" thickBot="1" x14ac:dyDescent="0.3">
      <c r="B132" s="84"/>
      <c r="C132" s="84"/>
      <c r="F132" s="84"/>
      <c r="G132" s="84"/>
    </row>
    <row r="133" spans="2:7" x14ac:dyDescent="0.25">
      <c r="B133" s="86" t="s">
        <v>15</v>
      </c>
      <c r="C133" s="86"/>
      <c r="F133" s="86" t="s">
        <v>9</v>
      </c>
      <c r="G133" s="86"/>
    </row>
    <row r="134" spans="2:7" x14ac:dyDescent="0.25">
      <c r="B134" s="85" t="s">
        <v>16</v>
      </c>
      <c r="C134" s="85"/>
      <c r="F134" s="85" t="s">
        <v>10</v>
      </c>
      <c r="G134" s="85"/>
    </row>
    <row r="135" spans="2:7" x14ac:dyDescent="0.25">
      <c r="D135" t="s">
        <v>13</v>
      </c>
    </row>
    <row r="136" spans="2:7" x14ac:dyDescent="0.25">
      <c r="D136" s="86" t="s">
        <v>11</v>
      </c>
      <c r="E136" s="86"/>
    </row>
    <row r="137" spans="2:7" x14ac:dyDescent="0.25">
      <c r="D137" s="85" t="s">
        <v>12</v>
      </c>
      <c r="E137" s="85"/>
    </row>
    <row r="141" spans="2:7" x14ac:dyDescent="0.25">
      <c r="B141" s="87"/>
      <c r="C141" s="87"/>
      <c r="D141" s="87"/>
      <c r="E141" s="87"/>
      <c r="F141" s="87"/>
      <c r="G141" s="87"/>
    </row>
    <row r="142" spans="2:7" x14ac:dyDescent="0.25">
      <c r="B142" s="87"/>
      <c r="C142" s="87"/>
      <c r="D142" s="87"/>
      <c r="E142" s="87"/>
      <c r="F142" s="87"/>
      <c r="G142" s="87"/>
    </row>
    <row r="143" spans="2:7" x14ac:dyDescent="0.25">
      <c r="B143" s="87"/>
      <c r="C143" s="87"/>
      <c r="D143" s="87"/>
      <c r="E143" s="87"/>
      <c r="F143" s="87"/>
      <c r="G143" s="87"/>
    </row>
    <row r="144" spans="2:7" x14ac:dyDescent="0.25">
      <c r="B144" s="43"/>
      <c r="C144" s="43"/>
      <c r="D144" s="44"/>
      <c r="E144" s="43"/>
      <c r="F144" s="32"/>
      <c r="G144" s="32"/>
    </row>
    <row r="145" spans="1:7" x14ac:dyDescent="0.25">
      <c r="B145" s="23"/>
      <c r="C145" s="46"/>
      <c r="D145" s="47"/>
      <c r="E145" s="48"/>
      <c r="F145" s="32"/>
      <c r="G145" s="32"/>
    </row>
    <row r="146" spans="1:7" x14ac:dyDescent="0.25">
      <c r="B146" s="23"/>
      <c r="C146" s="46"/>
      <c r="D146" s="47"/>
      <c r="E146" s="48"/>
      <c r="F146" s="32"/>
      <c r="G146" s="32"/>
    </row>
    <row r="147" spans="1:7" x14ac:dyDescent="0.25">
      <c r="A147" s="35"/>
      <c r="B147" s="23"/>
      <c r="C147" s="46"/>
      <c r="D147" s="47"/>
      <c r="E147" s="16"/>
    </row>
    <row r="148" spans="1:7" x14ac:dyDescent="0.25">
      <c r="B148" s="23"/>
      <c r="C148" s="46"/>
      <c r="D148" s="17"/>
      <c r="E148" s="49"/>
    </row>
    <row r="149" spans="1:7" x14ac:dyDescent="0.25">
      <c r="B149" s="23"/>
      <c r="C149" s="46"/>
      <c r="D149" s="17"/>
      <c r="E149" s="49"/>
    </row>
    <row r="150" spans="1:7" x14ac:dyDescent="0.25">
      <c r="B150" s="23"/>
      <c r="C150" s="46"/>
      <c r="D150" s="17"/>
      <c r="E150" s="49"/>
    </row>
    <row r="151" spans="1:7" x14ac:dyDescent="0.25">
      <c r="B151" s="23"/>
      <c r="C151" s="46"/>
      <c r="D151" s="17"/>
      <c r="E151" s="49"/>
    </row>
    <row r="152" spans="1:7" x14ac:dyDescent="0.25">
      <c r="B152" s="23"/>
      <c r="C152" s="46"/>
      <c r="D152" s="17"/>
      <c r="E152" s="49"/>
    </row>
    <row r="153" spans="1:7" x14ac:dyDescent="0.25">
      <c r="B153" s="23"/>
      <c r="C153" s="46"/>
      <c r="D153" s="17"/>
      <c r="E153" s="49"/>
    </row>
    <row r="154" spans="1:7" x14ac:dyDescent="0.25">
      <c r="B154" s="23"/>
      <c r="C154" s="46"/>
      <c r="D154" s="17"/>
      <c r="E154" s="49"/>
    </row>
    <row r="155" spans="1:7" x14ac:dyDescent="0.25">
      <c r="B155" s="88"/>
      <c r="C155" s="88"/>
      <c r="D155" s="88"/>
      <c r="E155" s="45">
        <f>SUM(E145:E154)</f>
        <v>0</v>
      </c>
    </row>
    <row r="156" spans="1:7" x14ac:dyDescent="0.25">
      <c r="B156" s="87"/>
      <c r="C156" s="87"/>
      <c r="D156" s="87"/>
      <c r="E156" s="87"/>
      <c r="F156" s="87"/>
      <c r="G156" s="87"/>
    </row>
    <row r="157" spans="1:7" x14ac:dyDescent="0.25">
      <c r="B157" s="87"/>
      <c r="C157" s="87"/>
      <c r="D157" s="87"/>
      <c r="E157" s="87"/>
      <c r="F157" s="87"/>
      <c r="G157" s="87"/>
    </row>
    <row r="158" spans="1:7" x14ac:dyDescent="0.25">
      <c r="B158" s="87"/>
      <c r="C158" s="87"/>
      <c r="D158" s="87"/>
      <c r="E158" s="87"/>
      <c r="F158" s="87"/>
      <c r="G158" s="87"/>
    </row>
  </sheetData>
  <mergeCells count="18">
    <mergeCell ref="B142:G142"/>
    <mergeCell ref="A6:G6"/>
    <mergeCell ref="A7:G7"/>
    <mergeCell ref="B128:F128"/>
    <mergeCell ref="B132:C132"/>
    <mergeCell ref="F132:G132"/>
    <mergeCell ref="B133:C133"/>
    <mergeCell ref="F133:G133"/>
    <mergeCell ref="B134:C134"/>
    <mergeCell ref="F134:G134"/>
    <mergeCell ref="D136:E136"/>
    <mergeCell ref="D137:E137"/>
    <mergeCell ref="B141:G141"/>
    <mergeCell ref="B143:G143"/>
    <mergeCell ref="B155:D155"/>
    <mergeCell ref="B156:G156"/>
    <mergeCell ref="B157:G157"/>
    <mergeCell ref="B158:G158"/>
  </mergeCells>
  <pageMargins left="0.7" right="0.7" top="0.75" bottom="0.75" header="0.3" footer="0.3"/>
  <pageSetup scale="73" orientation="portrait" r:id="rId1"/>
  <rowBreaks count="1" manualBreakCount="1">
    <brk id="139" max="16383" man="1"/>
  </rowBreaks>
  <colBreaks count="1" manualBreakCount="1">
    <brk id="1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ESPECIAL</vt:lpstr>
      <vt:lpstr>COLECTORA (USD)</vt:lpstr>
      <vt:lpstr>colectora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Guenen</dc:creator>
  <cp:lastModifiedBy>Alba Peralta</cp:lastModifiedBy>
  <cp:lastPrinted>2024-08-13T13:29:29Z</cp:lastPrinted>
  <dcterms:created xsi:type="dcterms:W3CDTF">2023-03-31T14:42:22Z</dcterms:created>
  <dcterms:modified xsi:type="dcterms:W3CDTF">2024-08-15T13:03:30Z</dcterms:modified>
</cp:coreProperties>
</file>