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na\Desktop\JULIO\"/>
    </mc:Choice>
  </mc:AlternateContent>
  <xr:revisionPtr revIDLastSave="0" documentId="8_{8E0BB409-2E1C-4513-AC76-A4972B78684A}" xr6:coauthVersionLast="36" xr6:coauthVersionMax="36" xr10:uidLastSave="{00000000-0000-0000-0000-000000000000}"/>
  <bookViews>
    <workbookView xWindow="0" yWindow="0" windowWidth="20490" windowHeight="7545" activeTab="1" xr2:uid="{1C212639-82A5-413C-8413-08ED81218F4B}"/>
  </bookViews>
  <sheets>
    <sheet name="colectora" sheetId="7" r:id="rId1"/>
    <sheet name="ESPE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7" l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I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33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<sst xmlns="http://schemas.openxmlformats.org/spreadsheetml/2006/main" count="258" uniqueCount="114">
  <si>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</si>
  <si>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</si>
  <si>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</si>
  <si>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</si>
  <si>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</si>
  <si>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</si>
  <si>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</si>
  <si>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</si>
  <si>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</si>
  <si>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</si>
  <si>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</si>
  <si>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</si>
  <si>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</si>
  <si>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</si>
  <si>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</si>
  <si>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DEPOSITO SANTIAGO</t>
  </si>
  <si>
    <t>CARGOS BANCARIOS 0.15%, CHEQUES PAGADOS</t>
  </si>
  <si>
    <t>DEPOSITO</t>
  </si>
  <si>
    <t>TARJETA DE CREDITO</t>
  </si>
  <si>
    <t>RETENCION 2.5% TARJETA DE CRETIDO (CARNET)</t>
  </si>
  <si>
    <t>l</t>
  </si>
  <si>
    <t>RETENCION 2.5% DE COBRO TC</t>
  </si>
  <si>
    <t xml:space="preserve">BAESA MULTI SERVICE, SRL </t>
  </si>
  <si>
    <t>NULO</t>
  </si>
  <si>
    <t>La diferencia contemplada en los Registros del LIBRO BANCO se origina,  debido que al momento de realizar los registros</t>
  </si>
  <si>
    <t>del libro banco con las informaciones que nos suministra el Departamento de Tesoreria en la Disponibilidad Diaria</t>
  </si>
  <si>
    <t>verificamos que dicha diferencia se origino por los siguientes libramientos :</t>
  </si>
  <si>
    <t xml:space="preserve">LIBR No </t>
  </si>
  <si>
    <t>Valor</t>
  </si>
  <si>
    <t>OFICINA GUBERNAMENTAL DE TEC DE LA INF</t>
  </si>
  <si>
    <t>Proveedor</t>
  </si>
  <si>
    <t xml:space="preserve">TOTAL DIFERENCIA CONTEMPLADA </t>
  </si>
  <si>
    <t xml:space="preserve">Estos libramientos no fueron tomados por el departamentos de tesoreria para fines de registros de dichos pagos realizados </t>
  </si>
  <si>
    <t xml:space="preserve">a estos proveedores </t>
  </si>
  <si>
    <t>INGRESOS Y EGRESOS  MES DE JULIO 2023</t>
  </si>
  <si>
    <t>Balance al 31/07/2023</t>
  </si>
  <si>
    <t>INGRESOS Y EGRESOS   MES DE JULIO 2023</t>
  </si>
  <si>
    <t>LOTE 190</t>
  </si>
  <si>
    <t>LIBR 1402</t>
  </si>
  <si>
    <t>LIBR 1425</t>
  </si>
  <si>
    <t>OFICINA GUB TECNOG DE LA INF COMUNICACIÓN</t>
  </si>
  <si>
    <t>LOTE 191</t>
  </si>
  <si>
    <t>PAGO DE SERVICIO BANCARIO (COMISION )</t>
  </si>
  <si>
    <t>LOTE 192</t>
  </si>
  <si>
    <t>COLECTOR DE IMPUESTOS INTERNOS</t>
  </si>
  <si>
    <t>LOTE 193</t>
  </si>
  <si>
    <t xml:space="preserve">RENOVACION DE LICENCIA  (CHEQUE )                                                                                                    </t>
  </si>
  <si>
    <t>LOTE 194</t>
  </si>
  <si>
    <t xml:space="preserve">CARGOS BANCARIOS POR TRANFERENCIA </t>
  </si>
  <si>
    <t>LOTE 195</t>
  </si>
  <si>
    <t>JULIO RUBIO</t>
  </si>
  <si>
    <t xml:space="preserve">PAGO DE LOS AJUSTADORES </t>
  </si>
  <si>
    <t>LOTE 196</t>
  </si>
  <si>
    <t>DRELEX SRL</t>
  </si>
  <si>
    <t xml:space="preserve">COMISION CLAS. DE RIEGOS Y LIMITES DE INVER </t>
  </si>
  <si>
    <t>ADALGISA DE LOS SANTOS DE ABREU</t>
  </si>
  <si>
    <t>LOTE 197</t>
  </si>
  <si>
    <t>LIBR 1554</t>
  </si>
  <si>
    <t xml:space="preserve">TONER DEPOT MULTISERVICIOS EORG, SRL </t>
  </si>
  <si>
    <t>LOTE 198</t>
  </si>
  <si>
    <t>INGRESO POR DEPOSITO</t>
  </si>
  <si>
    <t>LOTE 199</t>
  </si>
  <si>
    <t>LIBR 1527</t>
  </si>
  <si>
    <t>LIBR 1529</t>
  </si>
  <si>
    <t>MULTISERVICIOS PAULA, SRL</t>
  </si>
  <si>
    <t xml:space="preserve">JOSEFA AQUILINA CASTILLO RODRIGUEZ </t>
  </si>
  <si>
    <t xml:space="preserve">FRANCISCO EDUARDO CAMPOS ALVAREZ </t>
  </si>
  <si>
    <t>DOMINGO ALBERTO BASTITA RAMIREZ</t>
  </si>
  <si>
    <t>VICTOR MANUEL PEREZ ESCOTTO</t>
  </si>
  <si>
    <t>DARIO CAMINERO SANCHEZ</t>
  </si>
  <si>
    <t xml:space="preserve">MARTHA JOSEFINA PERALLON REYES </t>
  </si>
  <si>
    <t>DOMINGO CASTRO CASTRO</t>
  </si>
  <si>
    <t>CESARIO RIGOBERTO SANTANA CRUZ</t>
  </si>
  <si>
    <t xml:space="preserve">JOAQUIN EMILIO HURTADO GARCIA </t>
  </si>
  <si>
    <t xml:space="preserve">ELIANA PATRICIA DIAZ SANCHEZ </t>
  </si>
  <si>
    <t>JUAN MANUEL HERNANDEZ BURET</t>
  </si>
  <si>
    <t>ESTEFANY INDIRA PUJOLS CASTILLO</t>
  </si>
  <si>
    <t xml:space="preserve">ARNULFO RODRIGUEZ VERAS </t>
  </si>
  <si>
    <t xml:space="preserve">ULISES GREGORIO BILLINI GONZALEZ </t>
  </si>
  <si>
    <t xml:space="preserve">OCTAVIO VARGAS OLIVERO </t>
  </si>
  <si>
    <t xml:space="preserve">JOSE ARMANDO GONZALEZ BATISTA </t>
  </si>
  <si>
    <t>LIBR 1561</t>
  </si>
  <si>
    <t>OGRETMENT 226 SERVICES CORP, S.R.L.</t>
  </si>
  <si>
    <t>LOTE 200</t>
  </si>
  <si>
    <t>LIBR 1578</t>
  </si>
  <si>
    <t>SUPPLY DEPOT DD, SRL</t>
  </si>
  <si>
    <t>LOTE 201</t>
  </si>
  <si>
    <t>LIBR 1559</t>
  </si>
  <si>
    <t>LOTE 202</t>
  </si>
  <si>
    <t xml:space="preserve">INGRESOS POR  ARRENDAMENTO DE SOLAR </t>
  </si>
  <si>
    <t>LOTE 203</t>
  </si>
  <si>
    <t>BALANCE AL 31 DE JULIO 2023 CUENTA COLECTORA RECURSOS PROPIOS</t>
  </si>
  <si>
    <t>Lic Valeria Valdez</t>
  </si>
  <si>
    <t xml:space="preserve">SALDO A COSTO DE LIQUID  DE LA ENTIDAD ASEGU </t>
  </si>
  <si>
    <t>SALDO FOND DE CONTING DE LA ENTID LATINOAMRICANA</t>
  </si>
  <si>
    <t>SALDO COSTO DE LIQUID DE LA ENTID INTERCONTINE</t>
  </si>
  <si>
    <t xml:space="preserve">PAGO TOTAL POR DAÑO A VEHIC EN ACCIDEN DE TRA </t>
  </si>
  <si>
    <t>LOTE 204</t>
  </si>
  <si>
    <t xml:space="preserve">PAGO DE VIATICO Y BOLETOS AEREOS </t>
  </si>
  <si>
    <t>LOTE 205</t>
  </si>
  <si>
    <t>TRANSFERENCIA NO IDENTIFICA</t>
  </si>
  <si>
    <t xml:space="preserve">CHEQUE DEVUELTO </t>
  </si>
  <si>
    <t>LOTE 206</t>
  </si>
  <si>
    <t>LOTE 207</t>
  </si>
  <si>
    <t xml:space="preserve">GTG INDUSTRIA, SRL </t>
  </si>
  <si>
    <t>CONSTRUCCIONES MARVICSUR, SRL</t>
  </si>
  <si>
    <t>TONER DEPOT MULTISERVICIOS EORG, SRL</t>
  </si>
  <si>
    <t>NOVAVISTA EMPRESARIAL, SRL</t>
  </si>
  <si>
    <t>BAESA MULTI SERVICE, SRL</t>
  </si>
  <si>
    <t>ARTEKAL, SRL</t>
  </si>
  <si>
    <t>BALANCE AL 31 DE jULIO 2023 CUENTA ESPECIAL</t>
  </si>
  <si>
    <t>auxiliar</t>
  </si>
  <si>
    <t>Lic. Domingo Castro Castro</t>
  </si>
  <si>
    <t>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</si>
</sst>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0" fillId="0" borderId="2" xfId="0" applyNumberFormat="1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14" fontId="0" fillId="0" borderId="9" xfId="0" applyNumberFormat="1" applyBorder="1"/>
    <xf numFmtId="0" fontId="0" fillId="0" borderId="10" xfId="0" applyBorder="1" applyAlignment="1">
      <alignment horizontal="center"/>
    </xf>
    <xf numFmtId="43" fontId="0" fillId="0" borderId="10" xfId="1" applyFont="1" applyFill="1" applyBorder="1"/>
    <xf numFmtId="0" fontId="0" fillId="0" borderId="10" xfId="0" applyBorder="1"/>
    <xf numFmtId="43" fontId="5" fillId="0" borderId="5" xfId="1" applyFont="1" applyFill="1" applyBorder="1"/>
    <xf numFmtId="0" fontId="0" fillId="0" borderId="0" xfId="0" applyFill="1" applyBorder="1"/>
    <xf numFmtId="0" fontId="6" fillId="0" borderId="0" xfId="0" applyFont="1" applyAlignment="1">
      <alignment horizontal="right"/>
    </xf>
    <xf numFmtId="43" fontId="0" fillId="0" borderId="10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2" fontId="0" fillId="0" borderId="1" xfId="0" applyNumberFormat="1" applyBorder="1"/>
    <xf numFmtId="4" fontId="0" fillId="0" borderId="1" xfId="0" applyNumberFormat="1" applyBorder="1"/>
    <xf numFmtId="165" fontId="0" fillId="0" borderId="0" xfId="0" applyNumberFormat="1"/>
    <xf numFmtId="0" fontId="0" fillId="4" borderId="1" xfId="0" applyFill="1" applyBorder="1" applyAlignment="1">
      <alignment horizontal="center"/>
    </xf>
    <xf numFmtId="14" fontId="0" fillId="4" borderId="4" xfId="0" applyNumberFormat="1" applyFill="1" applyBorder="1"/>
    <xf numFmtId="43" fontId="0" fillId="4" borderId="1" xfId="1" applyFont="1" applyFill="1" applyBorder="1"/>
    <xf numFmtId="43" fontId="0" fillId="0" borderId="0" xfId="0" applyNumberFormat="1" applyFill="1" applyBorder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4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14" fontId="0" fillId="0" borderId="4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64" fontId="0" fillId="0" borderId="0" xfId="2" applyFont="1"/>
    <xf numFmtId="0" fontId="0" fillId="4" borderId="13" xfId="0" applyFill="1" applyBorder="1"/>
    <xf numFmtId="43" fontId="0" fillId="4" borderId="1" xfId="0" applyNumberFormat="1" applyFont="1" applyFill="1" applyBorder="1"/>
    <xf numFmtId="43" fontId="6" fillId="0" borderId="14" xfId="0" applyNumberFormat="1" applyFont="1" applyFill="1" applyBorder="1"/>
    <xf numFmtId="14" fontId="0" fillId="0" borderId="15" xfId="0" applyNumberFormat="1" applyBorder="1"/>
    <xf numFmtId="43" fontId="0" fillId="0" borderId="11" xfId="0" applyNumberFormat="1" applyFill="1" applyBorder="1"/>
    <xf numFmtId="0" fontId="0" fillId="0" borderId="3" xfId="0" applyBorder="1"/>
    <xf numFmtId="43" fontId="0" fillId="0" borderId="16" xfId="0" applyNumberFormat="1" applyFill="1" applyBorder="1"/>
    <xf numFmtId="43" fontId="6" fillId="0" borderId="11" xfId="0" applyNumberFormat="1" applyFont="1" applyFill="1" applyBorder="1"/>
    <xf numFmtId="14" fontId="0" fillId="0" borderId="18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8" xfId="0" applyFont="1" applyFill="1" applyBorder="1"/>
    <xf numFmtId="43" fontId="0" fillId="0" borderId="18" xfId="1" applyFont="1" applyFill="1" applyBorder="1"/>
    <xf numFmtId="0" fontId="0" fillId="0" borderId="18" xfId="0" applyBorder="1"/>
    <xf numFmtId="43" fontId="1" fillId="0" borderId="17" xfId="1" applyFont="1" applyBorder="1"/>
    <xf numFmtId="166" fontId="6" fillId="3" borderId="22" xfId="2" applyNumberFormat="1" applyFont="1" applyFill="1" applyBorder="1"/>
    <xf numFmtId="164" fontId="6" fillId="4" borderId="0" xfId="2" applyFont="1" applyFill="1" applyBorder="1" applyAlignment="1">
      <alignment horizontal="center"/>
    </xf>
    <xf numFmtId="164" fontId="6" fillId="4" borderId="0" xfId="2" applyFont="1" applyFill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" fillId="3" borderId="19" xfId="2" applyFont="1" applyFill="1" applyBorder="1" applyAlignment="1">
      <alignment horizontal="center"/>
    </xf>
    <xf numFmtId="164" fontId="6" fillId="3" borderId="20" xfId="2" applyFont="1" applyFill="1" applyBorder="1" applyAlignment="1">
      <alignment horizontal="center"/>
    </xf>
    <xf numFmtId="164" fontId="6" fillId="3" borderId="21" xfId="2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6:H143"/>
  <sheetViews>
    <sheetView topLeftCell="B91" zoomScaleNormal="100" workbookViewId="0">
      <selection activeCell="J133" sqref="J133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7" max="7" width="13.140625" bestFit="1" customWidth="1"/>
  </cols>
  <sheetData>
    <row r="6" spans="1:7" ht="18.75" x14ac:dyDescent="0.3">
      <c r="A6" s="76" t="s">
        <v>0</v>
      </c>
      <c r="B6" s="76"/>
      <c r="C6" s="76"/>
      <c r="D6" s="76"/>
      <c r="E6" s="76"/>
      <c r="F6" s="76"/>
      <c r="G6" s="76"/>
    </row>
    <row r="7" spans="1:7" ht="18.75" x14ac:dyDescent="0.3">
      <c r="A7" s="76" t="s">
        <v>36</v>
      </c>
      <c r="B7" s="76"/>
      <c r="C7" s="76"/>
      <c r="D7" s="76"/>
      <c r="E7" s="76"/>
      <c r="F7" s="76"/>
      <c r="G7" s="76"/>
    </row>
    <row r="8" spans="1:7" ht="15.75" thickBot="1" x14ac:dyDescent="0.3">
      <c r="G8" s="31" t="s">
        <v>8</v>
      </c>
    </row>
    <row r="9" spans="1:7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3" t="s">
        <v>5</v>
      </c>
      <c r="G9" s="13" t="s">
        <v>7</v>
      </c>
    </row>
    <row r="10" spans="1:7" ht="15.75" x14ac:dyDescent="0.25">
      <c r="B10" s="23"/>
      <c r="C10" s="1"/>
      <c r="D10" s="18"/>
      <c r="E10" s="1"/>
      <c r="F10" s="24"/>
      <c r="G10" s="29">
        <v>4563344.46</v>
      </c>
    </row>
    <row r="11" spans="1:7" x14ac:dyDescent="0.25">
      <c r="B11" s="4">
        <v>45110</v>
      </c>
      <c r="C11" s="3">
        <v>40144</v>
      </c>
      <c r="D11" s="1" t="s">
        <v>17</v>
      </c>
      <c r="E11" s="2"/>
      <c r="F11" s="2">
        <v>11600</v>
      </c>
      <c r="G11" s="19">
        <f>G10+F11-E11</f>
        <v>4574944.46</v>
      </c>
    </row>
    <row r="12" spans="1:7" x14ac:dyDescent="0.25">
      <c r="B12" s="4">
        <v>45110</v>
      </c>
      <c r="C12" s="3" t="s">
        <v>37</v>
      </c>
      <c r="D12" s="1" t="s">
        <v>18</v>
      </c>
      <c r="E12" s="2"/>
      <c r="F12" s="2">
        <v>2000</v>
      </c>
      <c r="G12" s="19">
        <f t="shared" ref="G12:G76" si="0">G11+F12-E12</f>
        <v>4576944.46</v>
      </c>
    </row>
    <row r="13" spans="1:7" x14ac:dyDescent="0.25">
      <c r="B13" s="4">
        <v>45110</v>
      </c>
      <c r="C13" s="3">
        <v>10746</v>
      </c>
      <c r="D13" s="1" t="s">
        <v>15</v>
      </c>
      <c r="E13" s="2"/>
      <c r="F13" s="2">
        <v>3000</v>
      </c>
      <c r="G13" s="19">
        <f t="shared" si="0"/>
        <v>4579944.46</v>
      </c>
    </row>
    <row r="14" spans="1:7" x14ac:dyDescent="0.25">
      <c r="B14" s="4">
        <v>45110</v>
      </c>
      <c r="C14" s="3" t="s">
        <v>38</v>
      </c>
      <c r="D14" s="1" t="s">
        <v>22</v>
      </c>
      <c r="E14" s="2">
        <v>178406</v>
      </c>
      <c r="F14" s="2"/>
      <c r="G14" s="19">
        <f t="shared" si="0"/>
        <v>4401538.46</v>
      </c>
    </row>
    <row r="15" spans="1:7" x14ac:dyDescent="0.25">
      <c r="B15" s="4">
        <v>45110</v>
      </c>
      <c r="C15" s="3" t="s">
        <v>39</v>
      </c>
      <c r="D15" s="1" t="s">
        <v>40</v>
      </c>
      <c r="E15" s="2">
        <v>100031.2</v>
      </c>
      <c r="F15" s="2"/>
      <c r="G15" s="19">
        <f t="shared" si="0"/>
        <v>4301507.26</v>
      </c>
    </row>
    <row r="16" spans="1:7" x14ac:dyDescent="0.25">
      <c r="B16" s="4">
        <v>45110</v>
      </c>
      <c r="C16" s="3" t="s">
        <v>20</v>
      </c>
      <c r="D16" s="1" t="s">
        <v>19</v>
      </c>
      <c r="E16" s="1">
        <v>136.25</v>
      </c>
      <c r="F16" s="2"/>
      <c r="G16" s="19">
        <f t="shared" si="0"/>
        <v>4301371.01</v>
      </c>
    </row>
    <row r="17" spans="2:7" x14ac:dyDescent="0.25">
      <c r="B17" s="4">
        <v>45111</v>
      </c>
      <c r="C17" s="3">
        <v>30127</v>
      </c>
      <c r="D17" s="1" t="s">
        <v>17</v>
      </c>
      <c r="E17" s="1"/>
      <c r="F17" s="2">
        <v>16000</v>
      </c>
      <c r="G17" s="19">
        <f t="shared" si="0"/>
        <v>4317371.01</v>
      </c>
    </row>
    <row r="18" spans="2:7" x14ac:dyDescent="0.25">
      <c r="B18" s="4">
        <v>45111</v>
      </c>
      <c r="C18" s="3" t="s">
        <v>41</v>
      </c>
      <c r="D18" s="1" t="s">
        <v>18</v>
      </c>
      <c r="E18" s="2"/>
      <c r="F18" s="2">
        <v>1000</v>
      </c>
      <c r="G18" s="19">
        <f t="shared" si="0"/>
        <v>4318371.01</v>
      </c>
    </row>
    <row r="19" spans="2:7" x14ac:dyDescent="0.25">
      <c r="B19" s="54">
        <v>45111</v>
      </c>
      <c r="C19" s="3">
        <v>10330</v>
      </c>
      <c r="D19" s="1" t="s">
        <v>15</v>
      </c>
      <c r="E19" s="1"/>
      <c r="F19" s="2">
        <v>3000</v>
      </c>
      <c r="G19" s="19">
        <f t="shared" si="0"/>
        <v>4321371.01</v>
      </c>
    </row>
    <row r="20" spans="2:7" x14ac:dyDescent="0.25">
      <c r="B20" s="54">
        <v>45111</v>
      </c>
      <c r="C20" s="3" t="s">
        <v>20</v>
      </c>
      <c r="D20" s="1" t="s">
        <v>42</v>
      </c>
      <c r="E20" s="2">
        <v>1300</v>
      </c>
      <c r="F20" s="2"/>
      <c r="G20" s="19">
        <f t="shared" si="0"/>
        <v>4320071.01</v>
      </c>
    </row>
    <row r="21" spans="2:7" x14ac:dyDescent="0.25">
      <c r="B21" s="54">
        <v>45111</v>
      </c>
      <c r="C21" s="3" t="s">
        <v>20</v>
      </c>
      <c r="D21" s="1" t="s">
        <v>21</v>
      </c>
      <c r="E21" s="2">
        <v>45</v>
      </c>
      <c r="F21" s="2"/>
      <c r="G21" s="19">
        <f t="shared" si="0"/>
        <v>4320026.01</v>
      </c>
    </row>
    <row r="22" spans="2:7" x14ac:dyDescent="0.25">
      <c r="B22" s="54">
        <v>45112</v>
      </c>
      <c r="C22" s="3">
        <v>30214</v>
      </c>
      <c r="D22" s="1" t="s">
        <v>17</v>
      </c>
      <c r="E22" s="2"/>
      <c r="F22" s="2">
        <v>27000</v>
      </c>
      <c r="G22" s="19">
        <f t="shared" si="0"/>
        <v>4347026.01</v>
      </c>
    </row>
    <row r="23" spans="2:7" x14ac:dyDescent="0.25">
      <c r="B23" s="54">
        <v>45112</v>
      </c>
      <c r="C23" s="3" t="s">
        <v>43</v>
      </c>
      <c r="D23" s="1" t="s">
        <v>18</v>
      </c>
      <c r="E23" s="2"/>
      <c r="F23" s="2">
        <v>2000</v>
      </c>
      <c r="G23" s="19">
        <f t="shared" si="0"/>
        <v>4349026.01</v>
      </c>
    </row>
    <row r="24" spans="2:7" x14ac:dyDescent="0.25">
      <c r="B24" s="4">
        <v>45112</v>
      </c>
      <c r="C24" s="3">
        <v>60219</v>
      </c>
      <c r="D24" s="1" t="s">
        <v>15</v>
      </c>
      <c r="E24" s="1"/>
      <c r="F24" s="2">
        <v>2000</v>
      </c>
      <c r="G24" s="19">
        <f t="shared" si="0"/>
        <v>4351026.01</v>
      </c>
    </row>
    <row r="25" spans="2:7" x14ac:dyDescent="0.25">
      <c r="B25" s="4">
        <v>45112</v>
      </c>
      <c r="C25" s="3" t="s">
        <v>20</v>
      </c>
      <c r="D25" s="1" t="s">
        <v>21</v>
      </c>
      <c r="E25" s="2">
        <v>50</v>
      </c>
      <c r="F25" s="2"/>
      <c r="G25" s="19">
        <f t="shared" si="0"/>
        <v>4350976.01</v>
      </c>
    </row>
    <row r="26" spans="2:7" x14ac:dyDescent="0.25">
      <c r="B26" s="4">
        <v>45113</v>
      </c>
      <c r="C26" s="3">
        <v>30024</v>
      </c>
      <c r="D26" s="1" t="s">
        <v>17</v>
      </c>
      <c r="E26" s="1"/>
      <c r="F26" s="2">
        <v>18000</v>
      </c>
      <c r="G26" s="19">
        <f t="shared" si="0"/>
        <v>4368976.01</v>
      </c>
    </row>
    <row r="27" spans="2:7" x14ac:dyDescent="0.25">
      <c r="B27" s="4">
        <v>45113</v>
      </c>
      <c r="C27" s="3" t="s">
        <v>45</v>
      </c>
      <c r="D27" s="1" t="s">
        <v>18</v>
      </c>
      <c r="E27" s="2"/>
      <c r="F27" s="2">
        <v>4000</v>
      </c>
      <c r="G27" s="19">
        <f t="shared" si="0"/>
        <v>4372976.01</v>
      </c>
    </row>
    <row r="28" spans="2:7" x14ac:dyDescent="0.25">
      <c r="B28" s="4">
        <v>45113</v>
      </c>
      <c r="C28" s="3">
        <v>20176</v>
      </c>
      <c r="D28" s="1" t="s">
        <v>15</v>
      </c>
      <c r="E28" s="2"/>
      <c r="F28" s="2">
        <v>3000</v>
      </c>
      <c r="G28" s="19">
        <f t="shared" si="0"/>
        <v>4375976.01</v>
      </c>
    </row>
    <row r="29" spans="2:7" x14ac:dyDescent="0.25">
      <c r="B29" s="4">
        <v>45113</v>
      </c>
      <c r="C29" s="3" t="s">
        <v>20</v>
      </c>
      <c r="D29" s="1" t="s">
        <v>19</v>
      </c>
      <c r="E29" s="2">
        <v>25</v>
      </c>
      <c r="F29" s="2"/>
      <c r="G29" s="19">
        <f t="shared" si="0"/>
        <v>4375951.01</v>
      </c>
    </row>
    <row r="30" spans="2:7" x14ac:dyDescent="0.25">
      <c r="B30" s="4">
        <v>45114</v>
      </c>
      <c r="C30" s="3">
        <v>40132</v>
      </c>
      <c r="D30" s="1" t="s">
        <v>17</v>
      </c>
      <c r="E30" s="2"/>
      <c r="F30" s="2">
        <v>8000</v>
      </c>
      <c r="G30" s="19">
        <f t="shared" si="0"/>
        <v>4383951.01</v>
      </c>
    </row>
    <row r="31" spans="2:7" x14ac:dyDescent="0.25">
      <c r="B31" s="4">
        <v>45114</v>
      </c>
      <c r="C31" s="3">
        <v>5199308</v>
      </c>
      <c r="D31" s="1" t="s">
        <v>46</v>
      </c>
      <c r="E31" s="1"/>
      <c r="F31" s="2">
        <v>2400</v>
      </c>
      <c r="G31" s="19">
        <f t="shared" si="0"/>
        <v>4386351.01</v>
      </c>
    </row>
    <row r="32" spans="2:7" x14ac:dyDescent="0.25">
      <c r="B32" s="4">
        <v>45114</v>
      </c>
      <c r="C32" s="3" t="s">
        <v>47</v>
      </c>
      <c r="D32" s="1" t="s">
        <v>18</v>
      </c>
      <c r="E32" s="1"/>
      <c r="F32" s="2">
        <v>1000</v>
      </c>
      <c r="G32" s="19">
        <f t="shared" si="0"/>
        <v>4387351.01</v>
      </c>
    </row>
    <row r="33" spans="2:7" x14ac:dyDescent="0.25">
      <c r="B33" s="4">
        <v>45114</v>
      </c>
      <c r="C33" s="3" t="s">
        <v>20</v>
      </c>
      <c r="D33" s="1" t="s">
        <v>19</v>
      </c>
      <c r="E33" s="2">
        <v>50</v>
      </c>
      <c r="F33" s="2"/>
      <c r="G33" s="19">
        <f t="shared" si="0"/>
        <v>4387301.01</v>
      </c>
    </row>
    <row r="34" spans="2:7" x14ac:dyDescent="0.25">
      <c r="B34" s="4">
        <v>45117</v>
      </c>
      <c r="C34" s="3">
        <v>60108</v>
      </c>
      <c r="D34" s="1" t="s">
        <v>17</v>
      </c>
      <c r="E34" s="2"/>
      <c r="F34" s="2">
        <v>6000</v>
      </c>
      <c r="G34" s="19">
        <f t="shared" si="0"/>
        <v>4393301.01</v>
      </c>
    </row>
    <row r="35" spans="2:7" x14ac:dyDescent="0.25">
      <c r="B35" s="4">
        <v>45117</v>
      </c>
      <c r="C35" s="3">
        <v>11350666</v>
      </c>
      <c r="D35" s="1" t="s">
        <v>46</v>
      </c>
      <c r="E35" s="2"/>
      <c r="F35" s="2">
        <v>2400</v>
      </c>
      <c r="G35" s="19">
        <f t="shared" si="0"/>
        <v>4395701.01</v>
      </c>
    </row>
    <row r="36" spans="2:7" x14ac:dyDescent="0.25">
      <c r="B36" s="4">
        <v>45117</v>
      </c>
      <c r="C36" s="3" t="s">
        <v>49</v>
      </c>
      <c r="D36" s="1" t="s">
        <v>18</v>
      </c>
      <c r="E36" s="2"/>
      <c r="F36" s="2">
        <v>48000</v>
      </c>
      <c r="G36" s="19">
        <f t="shared" si="0"/>
        <v>4443701.01</v>
      </c>
    </row>
    <row r="37" spans="2:7" x14ac:dyDescent="0.25">
      <c r="B37" s="4">
        <v>45117</v>
      </c>
      <c r="C37" s="3">
        <v>60393</v>
      </c>
      <c r="D37" s="1" t="s">
        <v>15</v>
      </c>
      <c r="E37" s="1"/>
      <c r="F37" s="2">
        <v>3000</v>
      </c>
      <c r="G37" s="19">
        <f t="shared" si="0"/>
        <v>4446701.01</v>
      </c>
    </row>
    <row r="38" spans="2:7" x14ac:dyDescent="0.25">
      <c r="B38" s="4">
        <v>45117</v>
      </c>
      <c r="C38" s="3" t="s">
        <v>20</v>
      </c>
      <c r="D38" s="1" t="s">
        <v>19</v>
      </c>
      <c r="E38" s="2">
        <v>100</v>
      </c>
      <c r="F38" s="2"/>
      <c r="G38" s="19">
        <f t="shared" si="0"/>
        <v>4446601.01</v>
      </c>
    </row>
    <row r="39" spans="2:7" x14ac:dyDescent="0.25">
      <c r="B39" s="4">
        <v>45118</v>
      </c>
      <c r="C39" s="3">
        <v>70082</v>
      </c>
      <c r="D39" s="1" t="s">
        <v>17</v>
      </c>
      <c r="E39" s="2"/>
      <c r="F39" s="2">
        <v>8000</v>
      </c>
      <c r="G39" s="19">
        <f t="shared" si="0"/>
        <v>4454601.01</v>
      </c>
    </row>
    <row r="40" spans="2:7" x14ac:dyDescent="0.25">
      <c r="B40" s="4">
        <v>45118</v>
      </c>
      <c r="C40" s="3">
        <v>11350579</v>
      </c>
      <c r="D40" s="1" t="s">
        <v>46</v>
      </c>
      <c r="E40" s="2"/>
      <c r="F40" s="2">
        <v>2400</v>
      </c>
      <c r="G40" s="19">
        <f t="shared" si="0"/>
        <v>4457001.01</v>
      </c>
    </row>
    <row r="41" spans="2:7" x14ac:dyDescent="0.25">
      <c r="B41" s="4">
        <v>45118</v>
      </c>
      <c r="C41" s="3">
        <v>67056</v>
      </c>
      <c r="D41" s="1" t="s">
        <v>46</v>
      </c>
      <c r="E41" s="2"/>
      <c r="F41" s="2">
        <v>1541</v>
      </c>
      <c r="G41" s="19">
        <f t="shared" si="0"/>
        <v>4458542.01</v>
      </c>
    </row>
    <row r="42" spans="2:7" x14ac:dyDescent="0.25">
      <c r="B42" s="4">
        <v>45118</v>
      </c>
      <c r="C42" s="3" t="s">
        <v>20</v>
      </c>
      <c r="D42" s="1" t="s">
        <v>19</v>
      </c>
      <c r="E42" s="2">
        <v>25</v>
      </c>
      <c r="F42" s="2"/>
      <c r="G42" s="19">
        <f t="shared" si="0"/>
        <v>4458517.01</v>
      </c>
    </row>
    <row r="43" spans="2:7" x14ac:dyDescent="0.25">
      <c r="B43" s="4">
        <v>45119</v>
      </c>
      <c r="C43" s="3">
        <v>30038</v>
      </c>
      <c r="D43" s="1" t="s">
        <v>17</v>
      </c>
      <c r="E43" s="2"/>
      <c r="F43" s="2">
        <v>18000</v>
      </c>
      <c r="G43" s="19">
        <f t="shared" si="0"/>
        <v>4476517.01</v>
      </c>
    </row>
    <row r="44" spans="2:7" x14ac:dyDescent="0.25">
      <c r="B44" s="4">
        <v>45119</v>
      </c>
      <c r="C44" s="3">
        <v>242582</v>
      </c>
      <c r="D44" s="1" t="s">
        <v>51</v>
      </c>
      <c r="E44" s="40"/>
      <c r="F44" s="2">
        <v>188483.4</v>
      </c>
      <c r="G44" s="19">
        <f t="shared" si="0"/>
        <v>4665000.41</v>
      </c>
    </row>
    <row r="45" spans="2:7" x14ac:dyDescent="0.25">
      <c r="B45" s="4">
        <v>45119</v>
      </c>
      <c r="C45" s="3" t="s">
        <v>52</v>
      </c>
      <c r="D45" s="1" t="s">
        <v>18</v>
      </c>
      <c r="E45" s="2"/>
      <c r="F45" s="2">
        <v>8950</v>
      </c>
      <c r="G45" s="19">
        <f t="shared" si="0"/>
        <v>4673950.41</v>
      </c>
    </row>
    <row r="46" spans="2:7" x14ac:dyDescent="0.25">
      <c r="B46" s="4">
        <v>45119</v>
      </c>
      <c r="C46" s="3">
        <v>20195</v>
      </c>
      <c r="D46" s="1" t="s">
        <v>15</v>
      </c>
      <c r="E46" s="2"/>
      <c r="F46" s="2">
        <v>2000</v>
      </c>
      <c r="G46" s="19">
        <f t="shared" si="0"/>
        <v>4675950.41</v>
      </c>
    </row>
    <row r="47" spans="2:7" x14ac:dyDescent="0.25">
      <c r="B47" s="4">
        <v>45119</v>
      </c>
      <c r="C47" s="3" t="s">
        <v>20</v>
      </c>
      <c r="D47" s="1" t="s">
        <v>19</v>
      </c>
      <c r="E47" s="2">
        <v>1200</v>
      </c>
      <c r="F47" s="2"/>
      <c r="G47" s="19">
        <f t="shared" si="0"/>
        <v>4674750.41</v>
      </c>
    </row>
    <row r="48" spans="2:7" x14ac:dyDescent="0.25">
      <c r="B48" s="4">
        <v>45120</v>
      </c>
      <c r="C48" s="3">
        <v>315</v>
      </c>
      <c r="D48" s="1" t="s">
        <v>17</v>
      </c>
      <c r="E48" s="41"/>
      <c r="F48" s="2">
        <v>6000</v>
      </c>
      <c r="G48" s="19">
        <f t="shared" si="0"/>
        <v>4680750.41</v>
      </c>
    </row>
    <row r="49" spans="1:8" x14ac:dyDescent="0.25">
      <c r="B49" s="4">
        <v>45120</v>
      </c>
      <c r="C49" s="3">
        <v>524079</v>
      </c>
      <c r="D49" s="1" t="s">
        <v>51</v>
      </c>
      <c r="E49" s="41"/>
      <c r="F49" s="2">
        <v>30792.21</v>
      </c>
      <c r="G49" s="19">
        <f t="shared" si="0"/>
        <v>4711542.62</v>
      </c>
    </row>
    <row r="50" spans="1:8" x14ac:dyDescent="0.25">
      <c r="B50" s="23">
        <v>45120</v>
      </c>
      <c r="C50" s="3">
        <v>10131</v>
      </c>
      <c r="D50" s="1" t="s">
        <v>15</v>
      </c>
      <c r="E50" s="2"/>
      <c r="F50" s="2">
        <v>7000</v>
      </c>
      <c r="G50" s="19">
        <f t="shared" si="0"/>
        <v>4718542.62</v>
      </c>
    </row>
    <row r="51" spans="1:8" x14ac:dyDescent="0.25">
      <c r="B51" s="23">
        <v>45121</v>
      </c>
      <c r="C51" s="3">
        <v>60403</v>
      </c>
      <c r="D51" s="1" t="s">
        <v>17</v>
      </c>
      <c r="E51" s="2"/>
      <c r="F51" s="2">
        <v>17500</v>
      </c>
      <c r="G51" s="19">
        <f t="shared" si="0"/>
        <v>4736042.62</v>
      </c>
    </row>
    <row r="52" spans="1:8" x14ac:dyDescent="0.25">
      <c r="B52" s="23">
        <v>45121</v>
      </c>
      <c r="C52" s="3">
        <v>5192972</v>
      </c>
      <c r="D52" s="1" t="s">
        <v>51</v>
      </c>
      <c r="E52" s="2"/>
      <c r="F52" s="2">
        <v>9490.2999999999993</v>
      </c>
      <c r="G52" s="19">
        <f t="shared" si="0"/>
        <v>4745532.92</v>
      </c>
    </row>
    <row r="53" spans="1:8" ht="15.75" thickBot="1" x14ac:dyDescent="0.3">
      <c r="B53" s="25">
        <v>45121</v>
      </c>
      <c r="C53" s="26">
        <v>452135</v>
      </c>
      <c r="D53" s="1" t="s">
        <v>51</v>
      </c>
      <c r="E53" s="28"/>
      <c r="F53" s="32">
        <v>7225.15</v>
      </c>
      <c r="G53" s="19">
        <f t="shared" si="0"/>
        <v>4752758.07</v>
      </c>
    </row>
    <row r="54" spans="1:8" ht="15.75" thickBot="1" x14ac:dyDescent="0.3">
      <c r="A54" s="21"/>
      <c r="B54" s="60"/>
      <c r="C54" s="35"/>
      <c r="D54" s="21"/>
      <c r="E54" s="21"/>
      <c r="F54" s="20"/>
      <c r="G54" s="19">
        <f t="shared" si="0"/>
        <v>4752758.07</v>
      </c>
    </row>
    <row r="55" spans="1:8" x14ac:dyDescent="0.25">
      <c r="B55" s="14">
        <v>45121</v>
      </c>
      <c r="C55" s="33" t="s">
        <v>56</v>
      </c>
      <c r="D55" s="1" t="s">
        <v>18</v>
      </c>
      <c r="E55" s="34"/>
      <c r="F55" s="34">
        <v>14500</v>
      </c>
      <c r="G55" s="19">
        <f t="shared" si="0"/>
        <v>4767258.07</v>
      </c>
    </row>
    <row r="56" spans="1:8" x14ac:dyDescent="0.25">
      <c r="B56" s="23">
        <v>45121</v>
      </c>
      <c r="C56" s="3" t="s">
        <v>57</v>
      </c>
      <c r="D56" s="1" t="s">
        <v>58</v>
      </c>
      <c r="E56" s="2">
        <v>271536.28999999998</v>
      </c>
      <c r="F56" s="2"/>
      <c r="G56" s="19">
        <f t="shared" si="0"/>
        <v>4495721.78</v>
      </c>
    </row>
    <row r="57" spans="1:8" x14ac:dyDescent="0.25">
      <c r="B57" s="23">
        <v>45121</v>
      </c>
      <c r="C57" s="3" t="s">
        <v>20</v>
      </c>
      <c r="D57" s="1" t="s">
        <v>19</v>
      </c>
      <c r="E57" s="2">
        <v>223.75</v>
      </c>
      <c r="F57" s="2"/>
      <c r="G57" s="19">
        <f t="shared" si="0"/>
        <v>4495498.03</v>
      </c>
    </row>
    <row r="58" spans="1:8" x14ac:dyDescent="0.25">
      <c r="B58" s="23">
        <v>45124</v>
      </c>
      <c r="C58" s="3">
        <v>10054</v>
      </c>
      <c r="D58" s="1" t="s">
        <v>17</v>
      </c>
      <c r="E58" s="2"/>
      <c r="F58" s="2">
        <v>3000</v>
      </c>
      <c r="G58" s="19">
        <f t="shared" si="0"/>
        <v>4498498.03</v>
      </c>
    </row>
    <row r="59" spans="1:8" x14ac:dyDescent="0.25">
      <c r="B59" s="23">
        <v>45124</v>
      </c>
      <c r="C59" s="3" t="s">
        <v>59</v>
      </c>
      <c r="D59" s="1" t="s">
        <v>18</v>
      </c>
      <c r="E59" s="2"/>
      <c r="F59" s="2">
        <v>5000</v>
      </c>
      <c r="G59" s="19">
        <f t="shared" si="0"/>
        <v>4503498.03</v>
      </c>
    </row>
    <row r="60" spans="1:8" x14ac:dyDescent="0.25">
      <c r="B60" s="23">
        <v>45124</v>
      </c>
      <c r="C60" s="3">
        <v>50695</v>
      </c>
      <c r="D60" s="1" t="s">
        <v>15</v>
      </c>
      <c r="E60" s="2"/>
      <c r="F60" s="2">
        <v>2000</v>
      </c>
      <c r="G60" s="19">
        <f t="shared" si="0"/>
        <v>4505498.03</v>
      </c>
    </row>
    <row r="61" spans="1:8" x14ac:dyDescent="0.25">
      <c r="B61" s="23">
        <v>45125</v>
      </c>
      <c r="C61" s="3" t="s">
        <v>20</v>
      </c>
      <c r="D61" s="1" t="s">
        <v>60</v>
      </c>
      <c r="E61" s="2"/>
      <c r="F61" s="2">
        <v>3000</v>
      </c>
      <c r="G61" s="19">
        <f t="shared" si="0"/>
        <v>4508498.03</v>
      </c>
    </row>
    <row r="62" spans="1:8" x14ac:dyDescent="0.25">
      <c r="B62" s="23">
        <v>45125</v>
      </c>
      <c r="C62" s="3">
        <v>30115</v>
      </c>
      <c r="D62" s="1" t="s">
        <v>17</v>
      </c>
      <c r="E62" s="2"/>
      <c r="F62" s="2">
        <v>32200</v>
      </c>
      <c r="G62" s="19">
        <f t="shared" si="0"/>
        <v>4540698.03</v>
      </c>
    </row>
    <row r="63" spans="1:8" ht="15.75" thickBot="1" x14ac:dyDescent="0.3">
      <c r="B63" s="25">
        <v>45125</v>
      </c>
      <c r="C63" s="26" t="s">
        <v>61</v>
      </c>
      <c r="D63" s="28" t="s">
        <v>18</v>
      </c>
      <c r="E63" s="32"/>
      <c r="F63" s="32">
        <v>1450</v>
      </c>
      <c r="G63" s="61">
        <f t="shared" si="0"/>
        <v>4542148.03</v>
      </c>
    </row>
    <row r="64" spans="1:8" ht="15.75" thickBot="1" x14ac:dyDescent="0.3">
      <c r="A64" s="21"/>
      <c r="B64" s="22"/>
      <c r="C64" s="35"/>
      <c r="D64" s="21"/>
      <c r="E64" s="20"/>
      <c r="F64" s="20"/>
      <c r="G64" s="46"/>
      <c r="H64" s="21"/>
    </row>
    <row r="65" spans="2:7" x14ac:dyDescent="0.25">
      <c r="B65" s="14">
        <v>45125</v>
      </c>
      <c r="C65" s="33">
        <v>10144</v>
      </c>
      <c r="D65" s="62" t="s">
        <v>15</v>
      </c>
      <c r="E65" s="34"/>
      <c r="F65" s="34">
        <v>2000</v>
      </c>
      <c r="G65" s="63">
        <f>G63+F65-E65</f>
        <v>4544148.03</v>
      </c>
    </row>
    <row r="66" spans="2:7" x14ac:dyDescent="0.25">
      <c r="B66" s="23">
        <v>45125</v>
      </c>
      <c r="C66" s="3" t="s">
        <v>62</v>
      </c>
      <c r="D66" s="1" t="s">
        <v>22</v>
      </c>
      <c r="E66" s="2">
        <v>89203</v>
      </c>
      <c r="F66" s="2"/>
      <c r="G66" s="19">
        <f t="shared" si="0"/>
        <v>4454945.03</v>
      </c>
    </row>
    <row r="67" spans="2:7" x14ac:dyDescent="0.25">
      <c r="B67" s="23">
        <v>45125</v>
      </c>
      <c r="C67" s="3" t="s">
        <v>63</v>
      </c>
      <c r="D67" s="1" t="s">
        <v>22</v>
      </c>
      <c r="E67" s="2">
        <v>132116.72</v>
      </c>
      <c r="F67" s="2"/>
      <c r="G67" s="19">
        <f t="shared" si="0"/>
        <v>4322828.3100000005</v>
      </c>
    </row>
    <row r="68" spans="2:7" x14ac:dyDescent="0.25">
      <c r="B68" s="23">
        <v>45125</v>
      </c>
      <c r="C68" s="3" t="s">
        <v>20</v>
      </c>
      <c r="D68" s="1" t="s">
        <v>21</v>
      </c>
      <c r="E68" s="2">
        <v>362.5</v>
      </c>
      <c r="F68" s="2"/>
      <c r="G68" s="19">
        <f t="shared" si="0"/>
        <v>4322465.8100000005</v>
      </c>
    </row>
    <row r="69" spans="2:7" x14ac:dyDescent="0.25">
      <c r="B69" s="23">
        <v>45126</v>
      </c>
      <c r="C69" s="3">
        <v>10148</v>
      </c>
      <c r="D69" s="1" t="s">
        <v>17</v>
      </c>
      <c r="E69" s="2"/>
      <c r="F69" s="2">
        <v>11500</v>
      </c>
      <c r="G69" s="19">
        <f t="shared" si="0"/>
        <v>4333965.8100000005</v>
      </c>
    </row>
    <row r="70" spans="2:7" x14ac:dyDescent="0.25">
      <c r="B70" s="23">
        <v>45126</v>
      </c>
      <c r="C70" s="3">
        <v>70236</v>
      </c>
      <c r="D70" s="1" t="s">
        <v>15</v>
      </c>
      <c r="E70" s="2"/>
      <c r="F70" s="2">
        <v>8000</v>
      </c>
      <c r="G70" s="19">
        <f t="shared" si="0"/>
        <v>4341965.8100000005</v>
      </c>
    </row>
    <row r="71" spans="2:7" x14ac:dyDescent="0.25">
      <c r="B71" s="23">
        <v>45126</v>
      </c>
      <c r="C71" s="3" t="s">
        <v>81</v>
      </c>
      <c r="D71" s="1" t="s">
        <v>82</v>
      </c>
      <c r="E71" s="2">
        <v>161070</v>
      </c>
      <c r="F71" s="2"/>
      <c r="G71" s="19">
        <f t="shared" si="0"/>
        <v>4180895.8100000005</v>
      </c>
    </row>
    <row r="72" spans="2:7" x14ac:dyDescent="0.25">
      <c r="B72" s="23">
        <v>45126</v>
      </c>
      <c r="C72" s="3" t="s">
        <v>20</v>
      </c>
      <c r="D72" s="1" t="s">
        <v>21</v>
      </c>
      <c r="E72" s="2">
        <v>125</v>
      </c>
      <c r="F72" s="2"/>
      <c r="G72" s="19">
        <f t="shared" si="0"/>
        <v>4180770.8100000005</v>
      </c>
    </row>
    <row r="73" spans="2:7" x14ac:dyDescent="0.25">
      <c r="B73" s="23">
        <v>45127</v>
      </c>
      <c r="C73" s="3">
        <v>10157</v>
      </c>
      <c r="D73" s="1" t="s">
        <v>17</v>
      </c>
      <c r="E73" s="2"/>
      <c r="F73" s="2">
        <v>5000</v>
      </c>
      <c r="G73" s="19">
        <f t="shared" si="0"/>
        <v>4185770.8100000005</v>
      </c>
    </row>
    <row r="74" spans="2:7" x14ac:dyDescent="0.25">
      <c r="B74" s="23">
        <v>45127</v>
      </c>
      <c r="C74" s="3" t="s">
        <v>83</v>
      </c>
      <c r="D74" s="1" t="s">
        <v>18</v>
      </c>
      <c r="E74" s="1"/>
      <c r="F74" s="2">
        <v>4000</v>
      </c>
      <c r="G74" s="19">
        <f t="shared" si="0"/>
        <v>4189770.8100000005</v>
      </c>
    </row>
    <row r="75" spans="2:7" x14ac:dyDescent="0.25">
      <c r="B75" s="23">
        <v>45127</v>
      </c>
      <c r="C75" s="3">
        <v>10142</v>
      </c>
      <c r="D75" s="1" t="s">
        <v>15</v>
      </c>
      <c r="E75" s="1"/>
      <c r="F75" s="10">
        <v>2000</v>
      </c>
      <c r="G75" s="19">
        <f t="shared" si="0"/>
        <v>4191770.8100000005</v>
      </c>
    </row>
    <row r="76" spans="2:7" x14ac:dyDescent="0.25">
      <c r="B76" s="23">
        <v>45127</v>
      </c>
      <c r="C76" s="3" t="s">
        <v>84</v>
      </c>
      <c r="D76" s="1" t="s">
        <v>85</v>
      </c>
      <c r="E76" s="2">
        <v>534540</v>
      </c>
      <c r="F76" s="1"/>
      <c r="G76" s="19">
        <f t="shared" si="0"/>
        <v>3657230.8100000005</v>
      </c>
    </row>
    <row r="77" spans="2:7" x14ac:dyDescent="0.25">
      <c r="B77" s="23">
        <v>45127</v>
      </c>
      <c r="C77" s="3" t="s">
        <v>20</v>
      </c>
      <c r="D77" s="1" t="s">
        <v>21</v>
      </c>
      <c r="E77" s="2">
        <v>36.25</v>
      </c>
      <c r="F77" s="2"/>
      <c r="G77" s="19">
        <f t="shared" ref="G77:G111" si="1">G76+F77-E77</f>
        <v>3657194.5600000005</v>
      </c>
    </row>
    <row r="78" spans="2:7" x14ac:dyDescent="0.25">
      <c r="B78" s="23">
        <v>45128</v>
      </c>
      <c r="C78" s="3">
        <v>91094</v>
      </c>
      <c r="D78" s="1" t="s">
        <v>17</v>
      </c>
      <c r="E78" s="1"/>
      <c r="F78" s="2">
        <v>17500</v>
      </c>
      <c r="G78" s="19">
        <f t="shared" si="1"/>
        <v>3674694.5600000005</v>
      </c>
    </row>
    <row r="79" spans="2:7" x14ac:dyDescent="0.25">
      <c r="B79" s="23">
        <v>45128</v>
      </c>
      <c r="C79" s="3" t="s">
        <v>86</v>
      </c>
      <c r="D79" s="1" t="s">
        <v>18</v>
      </c>
      <c r="E79" s="1"/>
      <c r="F79" s="2">
        <v>7000</v>
      </c>
      <c r="G79" s="19">
        <f t="shared" si="1"/>
        <v>3681694.5600000005</v>
      </c>
    </row>
    <row r="80" spans="2:7" x14ac:dyDescent="0.25">
      <c r="B80" s="23">
        <v>45128</v>
      </c>
      <c r="C80" s="3">
        <v>90196</v>
      </c>
      <c r="D80" s="1" t="s">
        <v>15</v>
      </c>
      <c r="E80" s="1"/>
      <c r="F80" s="2">
        <v>1000</v>
      </c>
      <c r="G80" s="19">
        <f t="shared" si="1"/>
        <v>3682694.5600000005</v>
      </c>
    </row>
    <row r="81" spans="2:7" x14ac:dyDescent="0.25">
      <c r="B81" s="23">
        <v>45128</v>
      </c>
      <c r="C81" s="3" t="s">
        <v>87</v>
      </c>
      <c r="D81" s="1" t="s">
        <v>22</v>
      </c>
      <c r="E81" s="2">
        <v>272159.92</v>
      </c>
      <c r="F81" s="2"/>
      <c r="G81" s="19">
        <f t="shared" si="1"/>
        <v>3410534.6400000006</v>
      </c>
    </row>
    <row r="82" spans="2:7" x14ac:dyDescent="0.25">
      <c r="B82" s="23">
        <v>45131</v>
      </c>
      <c r="C82" s="3">
        <v>70250</v>
      </c>
      <c r="D82" s="1" t="s">
        <v>17</v>
      </c>
      <c r="E82" s="2"/>
      <c r="F82" s="2">
        <v>7000</v>
      </c>
      <c r="G82" s="19">
        <f t="shared" si="1"/>
        <v>3417534.6400000006</v>
      </c>
    </row>
    <row r="83" spans="2:7" x14ac:dyDescent="0.25">
      <c r="B83" s="23">
        <v>45131</v>
      </c>
      <c r="C83" s="3">
        <v>11350566</v>
      </c>
      <c r="D83" s="1" t="s">
        <v>51</v>
      </c>
      <c r="E83" s="2"/>
      <c r="F83" s="2">
        <v>83992.41</v>
      </c>
      <c r="G83" s="19">
        <f t="shared" si="1"/>
        <v>3501527.0500000007</v>
      </c>
    </row>
    <row r="84" spans="2:7" x14ac:dyDescent="0.25">
      <c r="B84" s="23">
        <v>45131</v>
      </c>
      <c r="C84" s="3" t="s">
        <v>88</v>
      </c>
      <c r="D84" s="1" t="s">
        <v>18</v>
      </c>
      <c r="E84" s="1"/>
      <c r="F84" s="2">
        <v>6000</v>
      </c>
      <c r="G84" s="19">
        <f t="shared" si="1"/>
        <v>3507527.0500000007</v>
      </c>
    </row>
    <row r="85" spans="2:7" x14ac:dyDescent="0.25">
      <c r="B85" s="23">
        <v>45131</v>
      </c>
      <c r="C85" s="3">
        <v>10118</v>
      </c>
      <c r="D85" s="1" t="s">
        <v>15</v>
      </c>
      <c r="E85" s="1"/>
      <c r="F85" s="2">
        <v>3000</v>
      </c>
      <c r="G85" s="19">
        <f t="shared" si="1"/>
        <v>3510527.0500000007</v>
      </c>
    </row>
    <row r="86" spans="2:7" x14ac:dyDescent="0.25">
      <c r="B86" s="23">
        <v>45131</v>
      </c>
      <c r="C86" s="3" t="s">
        <v>20</v>
      </c>
      <c r="D86" s="1" t="s">
        <v>21</v>
      </c>
      <c r="E86" s="2">
        <v>100</v>
      </c>
      <c r="F86" s="2"/>
      <c r="G86" s="19">
        <f t="shared" si="1"/>
        <v>3510427.0500000007</v>
      </c>
    </row>
    <row r="87" spans="2:7" x14ac:dyDescent="0.25">
      <c r="B87" s="23">
        <v>45132</v>
      </c>
      <c r="C87" s="3">
        <v>10080</v>
      </c>
      <c r="D87" s="1" t="s">
        <v>17</v>
      </c>
      <c r="E87" s="2"/>
      <c r="F87" s="2">
        <v>17450</v>
      </c>
      <c r="G87" s="19">
        <f t="shared" si="1"/>
        <v>3527877.0500000007</v>
      </c>
    </row>
    <row r="88" spans="2:7" x14ac:dyDescent="0.25">
      <c r="B88" s="23">
        <v>45132</v>
      </c>
      <c r="C88" s="3">
        <v>5199298</v>
      </c>
      <c r="D88" s="1" t="s">
        <v>46</v>
      </c>
      <c r="E88" s="1"/>
      <c r="F88" s="2">
        <v>2400</v>
      </c>
      <c r="G88" s="19">
        <f t="shared" si="1"/>
        <v>3530277.0500000007</v>
      </c>
    </row>
    <row r="89" spans="2:7" x14ac:dyDescent="0.25">
      <c r="B89" s="23">
        <v>45132</v>
      </c>
      <c r="C89" s="3">
        <v>5199278</v>
      </c>
      <c r="D89" s="1" t="s">
        <v>46</v>
      </c>
      <c r="E89" s="2"/>
      <c r="F89" s="2">
        <v>2400</v>
      </c>
      <c r="G89" s="19">
        <f t="shared" si="1"/>
        <v>3532677.0500000007</v>
      </c>
    </row>
    <row r="90" spans="2:7" x14ac:dyDescent="0.25">
      <c r="B90" s="23">
        <v>45132</v>
      </c>
      <c r="C90" s="3" t="s">
        <v>90</v>
      </c>
      <c r="D90" s="1" t="s">
        <v>18</v>
      </c>
      <c r="E90" s="2"/>
      <c r="F90" s="2">
        <v>12000</v>
      </c>
      <c r="G90" s="19">
        <f t="shared" si="1"/>
        <v>3544677.0500000007</v>
      </c>
    </row>
    <row r="91" spans="2:7" x14ac:dyDescent="0.25">
      <c r="B91" s="23">
        <v>45132</v>
      </c>
      <c r="C91" s="3">
        <v>70237</v>
      </c>
      <c r="D91" s="1" t="s">
        <v>15</v>
      </c>
      <c r="E91" s="2"/>
      <c r="F91" s="2">
        <v>9500</v>
      </c>
      <c r="G91" s="19">
        <f t="shared" si="1"/>
        <v>3554177.0500000007</v>
      </c>
    </row>
    <row r="92" spans="2:7" x14ac:dyDescent="0.25">
      <c r="B92" s="44">
        <v>45132</v>
      </c>
      <c r="C92" s="43" t="s">
        <v>20</v>
      </c>
      <c r="D92" s="1" t="s">
        <v>21</v>
      </c>
      <c r="E92" s="45">
        <v>175</v>
      </c>
      <c r="F92" s="45"/>
      <c r="G92" s="19">
        <f t="shared" si="1"/>
        <v>3554002.0500000007</v>
      </c>
    </row>
    <row r="93" spans="2:7" x14ac:dyDescent="0.25">
      <c r="B93" s="23">
        <v>45133</v>
      </c>
      <c r="C93" s="3">
        <v>10019</v>
      </c>
      <c r="D93" s="1" t="s">
        <v>17</v>
      </c>
      <c r="E93" s="1"/>
      <c r="F93" s="2">
        <v>9000</v>
      </c>
      <c r="G93" s="19">
        <f t="shared" si="1"/>
        <v>3563002.0500000007</v>
      </c>
    </row>
    <row r="94" spans="2:7" x14ac:dyDescent="0.25">
      <c r="B94" s="23">
        <v>45133</v>
      </c>
      <c r="C94" s="3" t="s">
        <v>97</v>
      </c>
      <c r="D94" s="1" t="s">
        <v>18</v>
      </c>
      <c r="E94" s="1"/>
      <c r="F94" s="2">
        <v>34000</v>
      </c>
      <c r="G94" s="19">
        <f t="shared" si="1"/>
        <v>3597002.0500000007</v>
      </c>
    </row>
    <row r="95" spans="2:7" x14ac:dyDescent="0.25">
      <c r="B95" s="23">
        <v>45133</v>
      </c>
      <c r="C95" s="3">
        <v>70213</v>
      </c>
      <c r="D95" s="1" t="s">
        <v>15</v>
      </c>
      <c r="E95" s="1"/>
      <c r="F95" s="2">
        <v>1000</v>
      </c>
      <c r="G95" s="19">
        <f t="shared" si="1"/>
        <v>3598002.0500000007</v>
      </c>
    </row>
    <row r="96" spans="2:7" x14ac:dyDescent="0.25">
      <c r="B96" s="23">
        <v>45133</v>
      </c>
      <c r="C96" s="3" t="s">
        <v>20</v>
      </c>
      <c r="D96" s="1" t="s">
        <v>21</v>
      </c>
      <c r="E96" s="2">
        <v>150</v>
      </c>
      <c r="F96" s="2"/>
      <c r="G96" s="19">
        <f t="shared" si="1"/>
        <v>3597852.0500000007</v>
      </c>
    </row>
    <row r="97" spans="2:7" x14ac:dyDescent="0.25">
      <c r="B97" s="23">
        <v>45134</v>
      </c>
      <c r="C97" s="3"/>
      <c r="D97" s="1" t="s">
        <v>100</v>
      </c>
      <c r="E97" s="2"/>
      <c r="F97" s="2">
        <v>2400</v>
      </c>
      <c r="G97" s="19">
        <f t="shared" si="1"/>
        <v>3600252.0500000007</v>
      </c>
    </row>
    <row r="98" spans="2:7" x14ac:dyDescent="0.25">
      <c r="B98" s="23">
        <v>45134</v>
      </c>
      <c r="C98" s="3">
        <v>30205</v>
      </c>
      <c r="D98" s="1" t="s">
        <v>17</v>
      </c>
      <c r="E98" s="1"/>
      <c r="F98" s="2">
        <v>14450</v>
      </c>
      <c r="G98" s="19">
        <f t="shared" si="1"/>
        <v>3614702.0500000007</v>
      </c>
    </row>
    <row r="99" spans="2:7" x14ac:dyDescent="0.25">
      <c r="B99" s="23">
        <v>45134</v>
      </c>
      <c r="C99" s="3" t="s">
        <v>99</v>
      </c>
      <c r="D99" s="1" t="s">
        <v>18</v>
      </c>
      <c r="E99" s="2"/>
      <c r="F99" s="2">
        <v>7500</v>
      </c>
      <c r="G99" s="19">
        <f t="shared" si="1"/>
        <v>3622202.0500000007</v>
      </c>
    </row>
    <row r="100" spans="2:7" x14ac:dyDescent="0.25">
      <c r="B100" s="23">
        <v>45134</v>
      </c>
      <c r="C100" s="3">
        <v>10207</v>
      </c>
      <c r="D100" s="1" t="s">
        <v>15</v>
      </c>
      <c r="E100" s="2"/>
      <c r="F100" s="2">
        <v>3000</v>
      </c>
      <c r="G100" s="19">
        <f t="shared" si="1"/>
        <v>3625202.0500000007</v>
      </c>
    </row>
    <row r="101" spans="2:7" x14ac:dyDescent="0.25">
      <c r="B101" s="23">
        <v>45134</v>
      </c>
      <c r="C101" s="3" t="s">
        <v>20</v>
      </c>
      <c r="D101" s="1" t="s">
        <v>21</v>
      </c>
      <c r="E101" s="2">
        <v>300</v>
      </c>
      <c r="F101" s="2"/>
      <c r="G101" s="19">
        <f t="shared" si="1"/>
        <v>3624902.0500000007</v>
      </c>
    </row>
    <row r="102" spans="2:7" x14ac:dyDescent="0.25">
      <c r="B102" s="23">
        <v>45135</v>
      </c>
      <c r="C102" s="3">
        <v>10213</v>
      </c>
      <c r="D102" s="1" t="s">
        <v>17</v>
      </c>
      <c r="E102" s="2"/>
      <c r="F102" s="9">
        <v>11450</v>
      </c>
      <c r="G102" s="19">
        <f t="shared" si="1"/>
        <v>3636352.0500000007</v>
      </c>
    </row>
    <row r="103" spans="2:7" x14ac:dyDescent="0.25">
      <c r="B103" s="23">
        <v>45135</v>
      </c>
      <c r="C103" s="3" t="s">
        <v>102</v>
      </c>
      <c r="D103" s="1" t="s">
        <v>18</v>
      </c>
      <c r="E103" s="1"/>
      <c r="F103" s="9">
        <v>4000</v>
      </c>
      <c r="G103" s="19">
        <f t="shared" si="1"/>
        <v>3640352.0500000007</v>
      </c>
    </row>
    <row r="104" spans="2:7" x14ac:dyDescent="0.25">
      <c r="B104" s="23">
        <v>45135</v>
      </c>
      <c r="C104" s="3">
        <v>10329</v>
      </c>
      <c r="D104" s="1" t="s">
        <v>15</v>
      </c>
      <c r="E104" s="2"/>
      <c r="F104" s="9">
        <v>4000</v>
      </c>
      <c r="G104" s="19">
        <f t="shared" si="1"/>
        <v>3644352.0500000007</v>
      </c>
    </row>
    <row r="105" spans="2:7" x14ac:dyDescent="0.25">
      <c r="B105" s="23">
        <v>45135</v>
      </c>
      <c r="C105" s="3" t="s">
        <v>20</v>
      </c>
      <c r="D105" s="1" t="s">
        <v>21</v>
      </c>
      <c r="E105" s="9">
        <v>850</v>
      </c>
      <c r="F105" s="9"/>
      <c r="G105" s="19">
        <f t="shared" si="1"/>
        <v>3643502.0500000007</v>
      </c>
    </row>
    <row r="106" spans="2:7" x14ac:dyDescent="0.25">
      <c r="B106" s="23">
        <v>45138</v>
      </c>
      <c r="C106" s="3">
        <v>20080</v>
      </c>
      <c r="D106" s="1" t="s">
        <v>17</v>
      </c>
      <c r="E106" s="1"/>
      <c r="F106" s="9">
        <v>12500</v>
      </c>
      <c r="G106" s="19">
        <f t="shared" si="1"/>
        <v>3656002.0500000007</v>
      </c>
    </row>
    <row r="107" spans="2:7" ht="15.75" thickBot="1" x14ac:dyDescent="0.3">
      <c r="B107" s="25">
        <v>45138</v>
      </c>
      <c r="C107" s="26" t="s">
        <v>103</v>
      </c>
      <c r="D107" s="1" t="s">
        <v>18</v>
      </c>
      <c r="E107" s="28"/>
      <c r="F107" s="27">
        <v>12500</v>
      </c>
      <c r="G107" s="19">
        <f t="shared" si="1"/>
        <v>3668502.0500000007</v>
      </c>
    </row>
    <row r="108" spans="2:7" x14ac:dyDescent="0.25">
      <c r="B108" s="60"/>
      <c r="C108" s="35"/>
      <c r="D108" s="30"/>
      <c r="E108" s="21"/>
      <c r="F108" s="17"/>
      <c r="G108" s="19">
        <f t="shared" si="1"/>
        <v>3668502.0500000007</v>
      </c>
    </row>
    <row r="109" spans="2:7" x14ac:dyDescent="0.25">
      <c r="B109" s="23">
        <v>45138</v>
      </c>
      <c r="C109" s="3">
        <v>60651</v>
      </c>
      <c r="D109" s="1" t="s">
        <v>15</v>
      </c>
      <c r="E109" s="1"/>
      <c r="F109" s="9">
        <v>2000</v>
      </c>
      <c r="G109" s="19">
        <f t="shared" si="1"/>
        <v>3670502.0500000007</v>
      </c>
    </row>
    <row r="110" spans="2:7" x14ac:dyDescent="0.25">
      <c r="B110" s="23">
        <v>45138</v>
      </c>
      <c r="C110" s="3" t="s">
        <v>20</v>
      </c>
      <c r="D110" s="1" t="s">
        <v>21</v>
      </c>
      <c r="E110" s="2">
        <v>187.5</v>
      </c>
      <c r="F110" s="9"/>
      <c r="G110" s="19">
        <f t="shared" si="1"/>
        <v>3670314.5500000007</v>
      </c>
    </row>
    <row r="111" spans="2:7" ht="15.75" thickBot="1" x14ac:dyDescent="0.3">
      <c r="B111" s="77" t="s">
        <v>91</v>
      </c>
      <c r="C111" s="78"/>
      <c r="D111" s="78"/>
      <c r="E111" s="78"/>
      <c r="F111" s="78"/>
      <c r="G111" s="64">
        <f t="shared" si="1"/>
        <v>3670314.5500000007</v>
      </c>
    </row>
    <row r="112" spans="2:7" x14ac:dyDescent="0.25">
      <c r="B112" s="22"/>
      <c r="C112" s="35"/>
      <c r="D112" s="21"/>
      <c r="E112" s="20"/>
      <c r="F112" s="17"/>
      <c r="G112" s="59"/>
    </row>
    <row r="115" spans="2:7" ht="15.75" thickBot="1" x14ac:dyDescent="0.3">
      <c r="B115" s="79"/>
      <c r="C115" s="79"/>
      <c r="F115" s="79"/>
      <c r="G115" s="79"/>
    </row>
    <row r="116" spans="2:7" x14ac:dyDescent="0.25">
      <c r="B116" s="80" t="s">
        <v>92</v>
      </c>
      <c r="C116" s="80"/>
      <c r="F116" s="80" t="s">
        <v>9</v>
      </c>
      <c r="G116" s="80"/>
    </row>
    <row r="117" spans="2:7" x14ac:dyDescent="0.25">
      <c r="B117" s="81" t="s">
        <v>111</v>
      </c>
      <c r="C117" s="81"/>
      <c r="F117" s="81" t="s">
        <v>10</v>
      </c>
      <c r="G117" s="81"/>
    </row>
    <row r="120" spans="2:7" x14ac:dyDescent="0.25">
      <c r="D120" t="s">
        <v>13</v>
      </c>
    </row>
    <row r="121" spans="2:7" x14ac:dyDescent="0.25">
      <c r="D121" s="80" t="s">
        <v>11</v>
      </c>
      <c r="E121" s="80"/>
    </row>
    <row r="122" spans="2:7" x14ac:dyDescent="0.25">
      <c r="D122" s="81" t="s">
        <v>12</v>
      </c>
      <c r="E122" s="81"/>
    </row>
    <row r="126" spans="2:7" x14ac:dyDescent="0.25">
      <c r="B126" s="74" t="s">
        <v>24</v>
      </c>
      <c r="C126" s="74"/>
      <c r="D126" s="74"/>
      <c r="E126" s="74"/>
      <c r="F126" s="74"/>
      <c r="G126" s="74"/>
    </row>
    <row r="127" spans="2:7" x14ac:dyDescent="0.25">
      <c r="B127" s="74" t="s">
        <v>25</v>
      </c>
      <c r="C127" s="74"/>
      <c r="D127" s="74"/>
      <c r="E127" s="74"/>
      <c r="F127" s="74"/>
      <c r="G127" s="74"/>
    </row>
    <row r="128" spans="2:7" x14ac:dyDescent="0.25">
      <c r="B128" s="74" t="s">
        <v>26</v>
      </c>
      <c r="C128" s="74"/>
      <c r="D128" s="74"/>
      <c r="E128" s="74"/>
      <c r="F128" s="74"/>
      <c r="G128" s="74"/>
    </row>
    <row r="129" spans="1:7" x14ac:dyDescent="0.25">
      <c r="B129" s="52" t="s">
        <v>27</v>
      </c>
      <c r="C129" s="52" t="s">
        <v>1</v>
      </c>
      <c r="D129" s="53" t="s">
        <v>30</v>
      </c>
      <c r="E129" s="52" t="s">
        <v>28</v>
      </c>
      <c r="F129" s="47"/>
      <c r="G129" s="47"/>
    </row>
    <row r="130" spans="1:7" x14ac:dyDescent="0.25">
      <c r="B130" s="3">
        <v>1632</v>
      </c>
      <c r="C130" s="49">
        <v>45114</v>
      </c>
      <c r="D130" s="48" t="s">
        <v>104</v>
      </c>
      <c r="E130" s="50">
        <v>430511.2</v>
      </c>
      <c r="F130" s="47"/>
      <c r="G130" s="47"/>
    </row>
    <row r="131" spans="1:7" x14ac:dyDescent="0.25">
      <c r="B131" s="3">
        <v>1635</v>
      </c>
      <c r="C131" s="49">
        <v>45114</v>
      </c>
      <c r="D131" s="48" t="s">
        <v>105</v>
      </c>
      <c r="E131" s="50">
        <v>33040</v>
      </c>
      <c r="F131" s="47"/>
      <c r="G131" s="47"/>
    </row>
    <row r="132" spans="1:7" x14ac:dyDescent="0.25">
      <c r="A132" s="57"/>
      <c r="B132" s="3">
        <v>1708</v>
      </c>
      <c r="C132" s="49">
        <v>45126</v>
      </c>
      <c r="D132" s="48" t="s">
        <v>29</v>
      </c>
      <c r="E132" s="2">
        <v>100031.2</v>
      </c>
    </row>
    <row r="133" spans="1:7" x14ac:dyDescent="0.25">
      <c r="B133" s="3">
        <v>1711</v>
      </c>
      <c r="C133" s="49">
        <v>45126</v>
      </c>
      <c r="D133" s="1" t="s">
        <v>64</v>
      </c>
      <c r="E133" s="58">
        <v>200000</v>
      </c>
    </row>
    <row r="134" spans="1:7" x14ac:dyDescent="0.25">
      <c r="B134" s="3">
        <v>1763</v>
      </c>
      <c r="C134" s="49">
        <v>45132</v>
      </c>
      <c r="D134" s="1" t="s">
        <v>106</v>
      </c>
      <c r="E134" s="58">
        <v>242982.3</v>
      </c>
    </row>
    <row r="135" spans="1:7" x14ac:dyDescent="0.25">
      <c r="B135" s="3">
        <v>1761</v>
      </c>
      <c r="C135" s="49">
        <v>45132</v>
      </c>
      <c r="D135" s="1" t="s">
        <v>107</v>
      </c>
      <c r="E135" s="58">
        <v>357700.04</v>
      </c>
    </row>
    <row r="136" spans="1:7" x14ac:dyDescent="0.25">
      <c r="B136" s="3">
        <v>1766</v>
      </c>
      <c r="C136" s="49">
        <v>45133</v>
      </c>
      <c r="D136" s="1" t="s">
        <v>105</v>
      </c>
      <c r="E136" s="58">
        <v>33040</v>
      </c>
    </row>
    <row r="137" spans="1:7" x14ac:dyDescent="0.25">
      <c r="B137" s="3">
        <v>1774</v>
      </c>
      <c r="C137" s="49">
        <v>45133</v>
      </c>
      <c r="D137" s="1" t="s">
        <v>108</v>
      </c>
      <c r="E137" s="58">
        <v>145482.20000000001</v>
      </c>
    </row>
    <row r="138" spans="1:7" x14ac:dyDescent="0.25">
      <c r="B138" s="3">
        <v>1776</v>
      </c>
      <c r="C138" s="49">
        <v>45133</v>
      </c>
      <c r="D138" s="1" t="s">
        <v>108</v>
      </c>
      <c r="E138" s="58">
        <v>41733.33</v>
      </c>
    </row>
    <row r="139" spans="1:7" x14ac:dyDescent="0.25">
      <c r="B139" s="3">
        <v>1788</v>
      </c>
      <c r="C139" s="49">
        <v>45138</v>
      </c>
      <c r="D139" s="1" t="s">
        <v>109</v>
      </c>
      <c r="E139" s="58">
        <v>392515.2</v>
      </c>
    </row>
    <row r="140" spans="1:7" x14ac:dyDescent="0.25">
      <c r="B140" s="75" t="s">
        <v>31</v>
      </c>
      <c r="C140" s="75"/>
      <c r="D140" s="75"/>
      <c r="E140" s="51">
        <f>SUM(E130:E139)</f>
        <v>1977035.47</v>
      </c>
    </row>
    <row r="141" spans="1:7" x14ac:dyDescent="0.25">
      <c r="B141" s="74" t="s">
        <v>32</v>
      </c>
      <c r="C141" s="74"/>
      <c r="D141" s="74"/>
      <c r="E141" s="74"/>
      <c r="F141" s="74"/>
      <c r="G141" s="74"/>
    </row>
    <row r="142" spans="1:7" x14ac:dyDescent="0.25">
      <c r="B142" s="74" t="s">
        <v>33</v>
      </c>
      <c r="C142" s="74"/>
      <c r="D142" s="74"/>
      <c r="E142" s="74"/>
      <c r="F142" s="74"/>
      <c r="G142" s="74"/>
    </row>
    <row r="143" spans="1:7" x14ac:dyDescent="0.25">
      <c r="B143" s="74"/>
      <c r="C143" s="74"/>
      <c r="D143" s="74"/>
      <c r="E143" s="74"/>
      <c r="F143" s="74"/>
      <c r="G143" s="74"/>
    </row>
  </sheetData>
  <mergeCells count="18">
    <mergeCell ref="B127:G127"/>
    <mergeCell ref="A6:G6"/>
    <mergeCell ref="A7:G7"/>
    <mergeCell ref="B111:F111"/>
    <mergeCell ref="B115:C115"/>
    <mergeCell ref="F115:G115"/>
    <mergeCell ref="B116:C116"/>
    <mergeCell ref="F116:G116"/>
    <mergeCell ref="B117:C117"/>
    <mergeCell ref="F117:G117"/>
    <mergeCell ref="D121:E121"/>
    <mergeCell ref="D122:E122"/>
    <mergeCell ref="B126:G126"/>
    <mergeCell ref="B128:G128"/>
    <mergeCell ref="B140:D140"/>
    <mergeCell ref="B141:G141"/>
    <mergeCell ref="B142:G142"/>
    <mergeCell ref="B143:G143"/>
  </mergeCells>
  <pageMargins left="0.7" right="0.7" top="0.75" bottom="0.75" header="0.3" footer="0.3"/>
  <pageSetup scale="73" orientation="portrait" r:id="rId1"/>
  <rowBreaks count="1" manualBreakCount="1">
    <brk id="124" max="16383" man="1"/>
  </rowBreaks>
  <colBreaks count="1" manualBreakCount="1">
    <brk id="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62"/>
  <sheetViews>
    <sheetView tabSelected="1" showWhiteSpace="0" view="pageLayout" zoomScaleNormal="95" workbookViewId="0">
      <selection activeCell="E4" sqref="E4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6" t="s">
        <v>6</v>
      </c>
      <c r="B6" s="76"/>
      <c r="C6" s="76"/>
      <c r="D6" s="76"/>
      <c r="E6" s="76"/>
      <c r="F6" s="76"/>
      <c r="G6" s="76"/>
    </row>
    <row r="7" spans="1:9" ht="18.75" x14ac:dyDescent="0.3">
      <c r="A7" s="76" t="s">
        <v>34</v>
      </c>
      <c r="B7" s="76"/>
      <c r="C7" s="76"/>
      <c r="D7" s="76"/>
      <c r="E7" s="76"/>
      <c r="F7" s="76"/>
      <c r="G7" s="76"/>
    </row>
    <row r="8" spans="1:9" ht="15.75" thickBot="1" x14ac:dyDescent="0.3">
      <c r="G8" s="31" t="s">
        <v>14</v>
      </c>
    </row>
    <row r="9" spans="1:9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2" t="s">
        <v>5</v>
      </c>
      <c r="G9" s="13" t="s">
        <v>7</v>
      </c>
    </row>
    <row r="10" spans="1:9" s="5" customFormat="1" ht="15.75" x14ac:dyDescent="0.25">
      <c r="B10" s="38"/>
      <c r="C10" s="18"/>
      <c r="D10" s="18" t="s">
        <v>35</v>
      </c>
      <c r="E10" s="18"/>
      <c r="F10" s="18"/>
      <c r="G10" s="37">
        <v>2743935.75</v>
      </c>
      <c r="I10" s="15"/>
    </row>
    <row r="11" spans="1:9" s="5" customFormat="1" ht="15.75" x14ac:dyDescent="0.25">
      <c r="B11" s="39">
        <v>45110</v>
      </c>
      <c r="C11" s="16" t="s">
        <v>20</v>
      </c>
      <c r="D11" s="6" t="s">
        <v>16</v>
      </c>
      <c r="E11" s="9">
        <v>225</v>
      </c>
      <c r="F11" s="9"/>
      <c r="G11" s="37">
        <f>G10+F11-E11</f>
        <v>2743710.75</v>
      </c>
      <c r="I11" s="15"/>
    </row>
    <row r="12" spans="1:9" s="5" customFormat="1" ht="15.75" x14ac:dyDescent="0.25">
      <c r="B12" s="39">
        <v>45112</v>
      </c>
      <c r="C12" s="16" t="s">
        <v>20</v>
      </c>
      <c r="D12" s="6" t="s">
        <v>16</v>
      </c>
      <c r="E12" s="9">
        <v>381.15</v>
      </c>
      <c r="F12" s="1"/>
      <c r="G12" s="37">
        <f t="shared" ref="G12:G55" si="0">G11+F12-E12</f>
        <v>2743329.6</v>
      </c>
      <c r="I12" s="15"/>
    </row>
    <row r="13" spans="1:9" s="5" customFormat="1" ht="15.75" x14ac:dyDescent="0.25">
      <c r="B13" s="39">
        <v>45113</v>
      </c>
      <c r="C13" s="16">
        <v>57216</v>
      </c>
      <c r="D13" s="6" t="s">
        <v>23</v>
      </c>
      <c r="E13" s="9"/>
      <c r="F13" s="1"/>
      <c r="G13" s="37">
        <f t="shared" si="0"/>
        <v>2743329.6</v>
      </c>
      <c r="I13" s="15"/>
    </row>
    <row r="14" spans="1:9" s="5" customFormat="1" ht="15.75" x14ac:dyDescent="0.25">
      <c r="B14" s="39">
        <v>45113</v>
      </c>
      <c r="C14" s="16">
        <v>57217</v>
      </c>
      <c r="D14" s="6" t="s">
        <v>44</v>
      </c>
      <c r="E14" s="9">
        <v>2520</v>
      </c>
      <c r="F14" s="1"/>
      <c r="G14" s="37">
        <f t="shared" si="0"/>
        <v>2740809.6</v>
      </c>
      <c r="I14" s="15"/>
    </row>
    <row r="15" spans="1:9" s="5" customFormat="1" ht="15.75" x14ac:dyDescent="0.25">
      <c r="B15" s="39">
        <v>45113</v>
      </c>
      <c r="C15" s="16">
        <v>57218</v>
      </c>
      <c r="D15" s="6" t="s">
        <v>44</v>
      </c>
      <c r="E15" s="9">
        <v>1400</v>
      </c>
      <c r="F15" s="1"/>
      <c r="G15" s="37">
        <f t="shared" si="0"/>
        <v>2739409.6</v>
      </c>
      <c r="I15" s="15"/>
    </row>
    <row r="16" spans="1:9" x14ac:dyDescent="0.25">
      <c r="B16" s="36">
        <v>45113</v>
      </c>
      <c r="C16" s="7" t="s">
        <v>20</v>
      </c>
      <c r="D16" s="6" t="s">
        <v>16</v>
      </c>
      <c r="E16" s="9">
        <v>72</v>
      </c>
      <c r="F16" s="1"/>
      <c r="G16" s="37">
        <f t="shared" si="0"/>
        <v>2739337.6</v>
      </c>
      <c r="I16" s="17"/>
    </row>
    <row r="17" spans="2:9" x14ac:dyDescent="0.25">
      <c r="B17" s="36">
        <v>45114</v>
      </c>
      <c r="C17" s="7" t="s">
        <v>20</v>
      </c>
      <c r="D17" s="6" t="s">
        <v>16</v>
      </c>
      <c r="E17" s="1">
        <v>204.29</v>
      </c>
      <c r="F17" s="1"/>
      <c r="G17" s="37">
        <f t="shared" si="0"/>
        <v>2739133.31</v>
      </c>
    </row>
    <row r="18" spans="2:9" x14ac:dyDescent="0.25">
      <c r="B18" s="36">
        <v>45117</v>
      </c>
      <c r="C18" s="7" t="s">
        <v>20</v>
      </c>
      <c r="D18" s="6" t="s">
        <v>48</v>
      </c>
      <c r="E18" s="9">
        <v>5900</v>
      </c>
      <c r="F18" s="1"/>
      <c r="G18" s="37">
        <f t="shared" si="0"/>
        <v>2733233.31</v>
      </c>
    </row>
    <row r="19" spans="2:9" x14ac:dyDescent="0.25">
      <c r="B19" s="36">
        <v>45118</v>
      </c>
      <c r="C19" s="16">
        <v>57219</v>
      </c>
      <c r="D19" s="6" t="s">
        <v>50</v>
      </c>
      <c r="E19" s="9">
        <v>13844.02</v>
      </c>
      <c r="F19" s="1"/>
      <c r="G19" s="37">
        <f t="shared" si="0"/>
        <v>2719389.29</v>
      </c>
    </row>
    <row r="20" spans="2:9" x14ac:dyDescent="0.25">
      <c r="B20" s="36">
        <v>45120</v>
      </c>
      <c r="C20" s="16">
        <v>57220</v>
      </c>
      <c r="D20" s="6" t="s">
        <v>54</v>
      </c>
      <c r="E20" s="9">
        <v>74000</v>
      </c>
      <c r="F20" s="1"/>
      <c r="G20" s="37">
        <f t="shared" si="0"/>
        <v>2645389.29</v>
      </c>
    </row>
    <row r="21" spans="2:9" x14ac:dyDescent="0.25">
      <c r="B21" s="36">
        <v>45120</v>
      </c>
      <c r="C21" s="16">
        <v>27221</v>
      </c>
      <c r="D21" s="6" t="s">
        <v>53</v>
      </c>
      <c r="E21" s="9">
        <v>15064</v>
      </c>
      <c r="F21" s="1"/>
      <c r="G21" s="37">
        <f t="shared" si="0"/>
        <v>2630325.29</v>
      </c>
      <c r="I21" s="42"/>
    </row>
    <row r="22" spans="2:9" x14ac:dyDescent="0.25">
      <c r="B22" s="36">
        <v>45120</v>
      </c>
      <c r="C22" s="7" t="s">
        <v>20</v>
      </c>
      <c r="D22" s="6" t="s">
        <v>16</v>
      </c>
      <c r="E22" s="1">
        <v>5.88</v>
      </c>
      <c r="F22" s="1"/>
      <c r="G22" s="37">
        <f t="shared" si="0"/>
        <v>2630319.41</v>
      </c>
      <c r="I22" s="42">
        <f>G22-2630319.41</f>
        <v>0</v>
      </c>
    </row>
    <row r="23" spans="2:9" x14ac:dyDescent="0.25">
      <c r="B23" s="36">
        <v>45121</v>
      </c>
      <c r="C23" s="7">
        <v>57222</v>
      </c>
      <c r="D23" s="6" t="s">
        <v>55</v>
      </c>
      <c r="E23" s="9">
        <v>119977.7</v>
      </c>
      <c r="F23" s="9"/>
      <c r="G23" s="37">
        <f t="shared" si="0"/>
        <v>2510341.71</v>
      </c>
    </row>
    <row r="24" spans="2:9" x14ac:dyDescent="0.25">
      <c r="B24" s="36">
        <v>45125</v>
      </c>
      <c r="C24" s="7" t="s">
        <v>20</v>
      </c>
      <c r="D24" s="6" t="s">
        <v>16</v>
      </c>
      <c r="E24" s="9">
        <v>120</v>
      </c>
      <c r="F24" s="1"/>
      <c r="G24" s="37">
        <f t="shared" si="0"/>
        <v>2510221.71</v>
      </c>
    </row>
    <row r="25" spans="2:9" x14ac:dyDescent="0.25">
      <c r="B25" s="36">
        <v>45126</v>
      </c>
      <c r="C25" s="7">
        <v>57223</v>
      </c>
      <c r="D25" s="6" t="s">
        <v>65</v>
      </c>
      <c r="E25" s="9">
        <v>150000</v>
      </c>
      <c r="F25" s="1"/>
      <c r="G25" s="37">
        <f t="shared" si="0"/>
        <v>2360221.71</v>
      </c>
    </row>
    <row r="26" spans="2:9" x14ac:dyDescent="0.25">
      <c r="B26" s="36">
        <v>45126</v>
      </c>
      <c r="C26" s="7">
        <v>57224</v>
      </c>
      <c r="D26" s="6" t="s">
        <v>66</v>
      </c>
      <c r="E26" s="9">
        <v>80000</v>
      </c>
      <c r="F26" s="1"/>
      <c r="G26" s="37">
        <f t="shared" si="0"/>
        <v>2280221.71</v>
      </c>
    </row>
    <row r="27" spans="2:9" x14ac:dyDescent="0.25">
      <c r="B27" s="36">
        <v>45126</v>
      </c>
      <c r="C27" s="3">
        <v>57225</v>
      </c>
      <c r="D27" s="6" t="s">
        <v>67</v>
      </c>
      <c r="E27" s="9">
        <v>66690</v>
      </c>
      <c r="F27" s="1"/>
      <c r="G27" s="37">
        <f t="shared" si="0"/>
        <v>2213531.71</v>
      </c>
    </row>
    <row r="28" spans="2:9" x14ac:dyDescent="0.25">
      <c r="B28" s="36">
        <v>45126</v>
      </c>
      <c r="C28" s="3">
        <v>57226</v>
      </c>
      <c r="D28" s="6" t="s">
        <v>68</v>
      </c>
      <c r="E28" s="9">
        <v>56100</v>
      </c>
      <c r="F28" s="1"/>
      <c r="G28" s="37">
        <f t="shared" si="0"/>
        <v>2157431.71</v>
      </c>
    </row>
    <row r="29" spans="2:9" x14ac:dyDescent="0.25">
      <c r="B29" s="36">
        <v>45126</v>
      </c>
      <c r="C29" s="3">
        <v>57227</v>
      </c>
      <c r="D29" s="6" t="s">
        <v>69</v>
      </c>
      <c r="E29" s="9">
        <v>56100</v>
      </c>
      <c r="F29" s="1"/>
      <c r="G29" s="37">
        <f t="shared" si="0"/>
        <v>2101331.71</v>
      </c>
    </row>
    <row r="30" spans="2:9" x14ac:dyDescent="0.25">
      <c r="B30" s="36">
        <v>45126</v>
      </c>
      <c r="C30" s="3">
        <v>57228</v>
      </c>
      <c r="D30" s="6" t="s">
        <v>70</v>
      </c>
      <c r="E30" s="9">
        <v>56100</v>
      </c>
      <c r="F30" s="1"/>
      <c r="G30" s="37">
        <f t="shared" si="0"/>
        <v>2045231.71</v>
      </c>
    </row>
    <row r="31" spans="2:9" x14ac:dyDescent="0.25">
      <c r="B31" s="36">
        <v>45126</v>
      </c>
      <c r="C31" s="3">
        <v>57229</v>
      </c>
      <c r="D31" s="6" t="s">
        <v>71</v>
      </c>
      <c r="E31" s="9">
        <v>56100</v>
      </c>
      <c r="F31" s="1"/>
      <c r="G31" s="37">
        <f t="shared" si="0"/>
        <v>1989131.71</v>
      </c>
    </row>
    <row r="32" spans="2:9" x14ac:dyDescent="0.25">
      <c r="B32" s="36">
        <v>45126</v>
      </c>
      <c r="C32" s="3">
        <v>57230</v>
      </c>
      <c r="D32" s="6" t="s">
        <v>72</v>
      </c>
      <c r="E32" s="9">
        <v>56100</v>
      </c>
      <c r="F32" s="1"/>
      <c r="G32" s="37">
        <f t="shared" si="0"/>
        <v>1933031.71</v>
      </c>
    </row>
    <row r="33" spans="2:7" x14ac:dyDescent="0.25">
      <c r="B33" s="36">
        <v>45126</v>
      </c>
      <c r="C33" s="7">
        <v>57231</v>
      </c>
      <c r="D33" s="6" t="s">
        <v>73</v>
      </c>
      <c r="E33" s="9">
        <v>56100</v>
      </c>
      <c r="F33" s="1"/>
      <c r="G33" s="37">
        <f t="shared" si="0"/>
        <v>1876931.71</v>
      </c>
    </row>
    <row r="34" spans="2:7" x14ac:dyDescent="0.25">
      <c r="B34" s="36">
        <v>45126</v>
      </c>
      <c r="C34" s="7">
        <v>57232</v>
      </c>
      <c r="D34" s="6" t="s">
        <v>74</v>
      </c>
      <c r="E34" s="9">
        <v>56100</v>
      </c>
      <c r="F34" s="1"/>
      <c r="G34" s="37">
        <f t="shared" si="0"/>
        <v>1820831.71</v>
      </c>
    </row>
    <row r="35" spans="2:7" x14ac:dyDescent="0.25">
      <c r="B35" s="36">
        <v>45126</v>
      </c>
      <c r="C35" s="7">
        <v>57233</v>
      </c>
      <c r="D35" s="8" t="s">
        <v>23</v>
      </c>
      <c r="E35" s="9"/>
      <c r="F35" s="1"/>
      <c r="G35" s="37">
        <f t="shared" si="0"/>
        <v>1820831.71</v>
      </c>
    </row>
    <row r="36" spans="2:7" x14ac:dyDescent="0.25">
      <c r="B36" s="36">
        <v>45126</v>
      </c>
      <c r="C36" s="7">
        <v>57234</v>
      </c>
      <c r="D36" s="8" t="s">
        <v>75</v>
      </c>
      <c r="E36" s="9">
        <v>56100</v>
      </c>
      <c r="F36" s="1"/>
      <c r="G36" s="37">
        <f t="shared" si="0"/>
        <v>1764731.71</v>
      </c>
    </row>
    <row r="37" spans="2:7" x14ac:dyDescent="0.25">
      <c r="B37" s="36">
        <v>45126</v>
      </c>
      <c r="C37" s="7">
        <v>57235</v>
      </c>
      <c r="D37" s="6" t="s">
        <v>76</v>
      </c>
      <c r="E37" s="9">
        <v>48000</v>
      </c>
      <c r="F37" s="1"/>
      <c r="G37" s="37">
        <f t="shared" si="0"/>
        <v>1716731.71</v>
      </c>
    </row>
    <row r="38" spans="2:7" x14ac:dyDescent="0.25">
      <c r="B38" s="36">
        <v>45126</v>
      </c>
      <c r="C38" s="7">
        <v>57236</v>
      </c>
      <c r="D38" s="6" t="s">
        <v>77</v>
      </c>
      <c r="E38" s="9">
        <v>48000</v>
      </c>
      <c r="F38" s="1"/>
      <c r="G38" s="37">
        <f t="shared" si="0"/>
        <v>1668731.71</v>
      </c>
    </row>
    <row r="39" spans="2:7" x14ac:dyDescent="0.25">
      <c r="B39" s="36">
        <v>45126</v>
      </c>
      <c r="C39" s="7">
        <v>57237</v>
      </c>
      <c r="D39" s="6" t="s">
        <v>78</v>
      </c>
      <c r="E39" s="9">
        <v>48000</v>
      </c>
      <c r="F39" s="1"/>
      <c r="G39" s="37">
        <f t="shared" si="0"/>
        <v>1620731.71</v>
      </c>
    </row>
    <row r="40" spans="2:7" x14ac:dyDescent="0.25">
      <c r="B40" s="36">
        <v>45126</v>
      </c>
      <c r="C40" s="7">
        <v>57238</v>
      </c>
      <c r="D40" s="6" t="s">
        <v>79</v>
      </c>
      <c r="E40" s="9">
        <v>45000</v>
      </c>
      <c r="F40" s="1"/>
      <c r="G40" s="37">
        <f t="shared" si="0"/>
        <v>1575731.71</v>
      </c>
    </row>
    <row r="41" spans="2:7" x14ac:dyDescent="0.25">
      <c r="B41" s="36">
        <v>45126</v>
      </c>
      <c r="C41" s="7">
        <v>57239</v>
      </c>
      <c r="D41" s="6" t="s">
        <v>80</v>
      </c>
      <c r="E41" s="9">
        <v>34500</v>
      </c>
      <c r="F41" s="1"/>
      <c r="G41" s="37">
        <f t="shared" si="0"/>
        <v>1541231.71</v>
      </c>
    </row>
    <row r="42" spans="2:7" x14ac:dyDescent="0.25">
      <c r="B42" s="36">
        <v>45127</v>
      </c>
      <c r="C42" s="7" t="s">
        <v>20</v>
      </c>
      <c r="D42" s="6" t="s">
        <v>16</v>
      </c>
      <c r="E42" s="9">
        <v>20.77</v>
      </c>
      <c r="F42" s="1"/>
      <c r="G42" s="37">
        <f t="shared" si="0"/>
        <v>1541210.94</v>
      </c>
    </row>
    <row r="43" spans="2:7" x14ac:dyDescent="0.25">
      <c r="B43" s="36">
        <v>45132</v>
      </c>
      <c r="C43" s="7" t="s">
        <v>20</v>
      </c>
      <c r="D43" s="6" t="s">
        <v>89</v>
      </c>
      <c r="E43" s="9"/>
      <c r="F43" s="9">
        <v>125000</v>
      </c>
      <c r="G43" s="37">
        <f t="shared" si="0"/>
        <v>1666210.94</v>
      </c>
    </row>
    <row r="44" spans="2:7" x14ac:dyDescent="0.25">
      <c r="B44" s="36">
        <v>45133</v>
      </c>
      <c r="C44" s="7">
        <v>417112</v>
      </c>
      <c r="D44" s="6" t="s">
        <v>93</v>
      </c>
      <c r="E44" s="9"/>
      <c r="F44" s="9">
        <v>2641937.9300000002</v>
      </c>
      <c r="G44" s="37">
        <f t="shared" si="0"/>
        <v>4308148.87</v>
      </c>
    </row>
    <row r="45" spans="2:7" x14ac:dyDescent="0.25">
      <c r="B45" s="36">
        <v>45133</v>
      </c>
      <c r="C45" s="7">
        <v>594</v>
      </c>
      <c r="D45" s="6" t="s">
        <v>94</v>
      </c>
      <c r="E45" s="9"/>
      <c r="F45" s="9">
        <v>2151631.52</v>
      </c>
      <c r="G45" s="37">
        <f t="shared" si="0"/>
        <v>6459780.3900000006</v>
      </c>
    </row>
    <row r="46" spans="2:7" x14ac:dyDescent="0.25">
      <c r="B46" s="36">
        <v>45133</v>
      </c>
      <c r="C46" s="7">
        <v>44231</v>
      </c>
      <c r="D46" s="6" t="s">
        <v>95</v>
      </c>
      <c r="E46" s="1"/>
      <c r="F46" s="9">
        <v>250847.99</v>
      </c>
      <c r="G46" s="37">
        <f t="shared" si="0"/>
        <v>6710628.3800000008</v>
      </c>
    </row>
    <row r="47" spans="2:7" x14ac:dyDescent="0.25">
      <c r="B47" s="36">
        <v>45133</v>
      </c>
      <c r="C47" s="7">
        <v>595</v>
      </c>
      <c r="D47" s="6" t="s">
        <v>94</v>
      </c>
      <c r="E47" s="1"/>
      <c r="F47" s="9">
        <v>205599.34</v>
      </c>
      <c r="G47" s="37">
        <f t="shared" si="0"/>
        <v>6916227.7200000007</v>
      </c>
    </row>
    <row r="48" spans="2:7" x14ac:dyDescent="0.25">
      <c r="B48" s="55">
        <v>45133</v>
      </c>
      <c r="C48" s="7">
        <v>20410143</v>
      </c>
      <c r="D48" s="6" t="s">
        <v>96</v>
      </c>
      <c r="E48" s="1"/>
      <c r="F48" s="9">
        <v>31491.34</v>
      </c>
      <c r="G48" s="37">
        <f t="shared" si="0"/>
        <v>6947719.0600000005</v>
      </c>
    </row>
    <row r="49" spans="2:7" x14ac:dyDescent="0.25">
      <c r="B49" s="55">
        <v>45134</v>
      </c>
      <c r="C49" s="7">
        <v>57240</v>
      </c>
      <c r="D49" s="6" t="s">
        <v>98</v>
      </c>
      <c r="E49" s="9">
        <v>310881.25</v>
      </c>
      <c r="F49" s="1"/>
      <c r="G49" s="37">
        <f t="shared" si="0"/>
        <v>6636837.8100000005</v>
      </c>
    </row>
    <row r="50" spans="2:7" x14ac:dyDescent="0.25">
      <c r="B50" s="55">
        <v>45134</v>
      </c>
      <c r="C50" s="7" t="s">
        <v>20</v>
      </c>
      <c r="D50" s="6" t="s">
        <v>16</v>
      </c>
      <c r="E50" s="1">
        <v>883.47</v>
      </c>
      <c r="F50" s="1"/>
      <c r="G50" s="37">
        <f t="shared" si="0"/>
        <v>6635954.3400000008</v>
      </c>
    </row>
    <row r="51" spans="2:7" x14ac:dyDescent="0.25">
      <c r="B51" s="55">
        <v>45135</v>
      </c>
      <c r="C51" s="7" t="s">
        <v>20</v>
      </c>
      <c r="D51" s="6" t="s">
        <v>101</v>
      </c>
      <c r="E51" s="9">
        <v>2641937.9300000002</v>
      </c>
      <c r="F51" s="9"/>
      <c r="G51" s="37">
        <f t="shared" si="0"/>
        <v>3994016.4100000006</v>
      </c>
    </row>
    <row r="52" spans="2:7" x14ac:dyDescent="0.25">
      <c r="B52" s="55">
        <v>45135</v>
      </c>
      <c r="C52" s="7" t="s">
        <v>20</v>
      </c>
      <c r="D52" s="6" t="s">
        <v>16</v>
      </c>
      <c r="E52" s="1">
        <v>151.65</v>
      </c>
      <c r="F52" s="1"/>
      <c r="G52" s="37">
        <f t="shared" si="0"/>
        <v>3993864.7600000007</v>
      </c>
    </row>
    <row r="53" spans="2:7" x14ac:dyDescent="0.25">
      <c r="B53" s="55">
        <v>45135</v>
      </c>
      <c r="C53" s="7" t="s">
        <v>20</v>
      </c>
      <c r="D53" s="6" t="s">
        <v>16</v>
      </c>
      <c r="E53" s="9">
        <v>350</v>
      </c>
      <c r="F53" s="1"/>
      <c r="G53" s="37">
        <f t="shared" si="0"/>
        <v>3993514.7600000007</v>
      </c>
    </row>
    <row r="54" spans="2:7" x14ac:dyDescent="0.25">
      <c r="B54" s="55">
        <v>45138</v>
      </c>
      <c r="C54" s="7" t="s">
        <v>20</v>
      </c>
      <c r="D54" s="6" t="s">
        <v>16</v>
      </c>
      <c r="E54" s="9">
        <v>184.19</v>
      </c>
      <c r="F54" s="1"/>
      <c r="G54" s="37">
        <f t="shared" si="0"/>
        <v>3993330.5700000008</v>
      </c>
    </row>
    <row r="55" spans="2:7" ht="15.75" thickBot="1" x14ac:dyDescent="0.3">
      <c r="B55" s="65">
        <v>45138</v>
      </c>
      <c r="C55" s="66" t="s">
        <v>20</v>
      </c>
      <c r="D55" s="67" t="s">
        <v>16</v>
      </c>
      <c r="E55" s="68">
        <v>175</v>
      </c>
      <c r="F55" s="69"/>
      <c r="G55" s="70">
        <f t="shared" si="0"/>
        <v>3993155.5700000008</v>
      </c>
    </row>
    <row r="56" spans="2:7" s="56" customFormat="1" ht="15.75" thickBot="1" x14ac:dyDescent="0.3">
      <c r="B56" s="83" t="s">
        <v>110</v>
      </c>
      <c r="C56" s="84"/>
      <c r="D56" s="84"/>
      <c r="E56" s="84"/>
      <c r="F56" s="85"/>
      <c r="G56" s="71">
        <f>G55</f>
        <v>3993155.5700000008</v>
      </c>
    </row>
    <row r="57" spans="2:7" s="56" customFormat="1" x14ac:dyDescent="0.25">
      <c r="B57" s="72"/>
      <c r="C57" s="72"/>
      <c r="D57" s="72"/>
      <c r="E57" s="72"/>
      <c r="F57" s="72"/>
      <c r="G57" s="73"/>
    </row>
    <row r="58" spans="2:7" s="5" customFormat="1" ht="15.75" thickBot="1" x14ac:dyDescent="0.3">
      <c r="B58" s="79"/>
      <c r="C58" s="79"/>
      <c r="D58"/>
      <c r="E58"/>
      <c r="F58" s="79"/>
      <c r="G58" s="79"/>
    </row>
    <row r="59" spans="2:7" s="5" customFormat="1" x14ac:dyDescent="0.25">
      <c r="B59" s="80" t="s">
        <v>92</v>
      </c>
      <c r="C59" s="80"/>
      <c r="D59"/>
      <c r="E59"/>
      <c r="F59" s="80" t="s">
        <v>9</v>
      </c>
      <c r="G59" s="80"/>
    </row>
    <row r="60" spans="2:7" ht="14.25" customHeight="1" x14ac:dyDescent="0.25">
      <c r="B60" s="81" t="s">
        <v>111</v>
      </c>
      <c r="C60" s="81"/>
      <c r="D60" s="82" t="s">
        <v>113</v>
      </c>
      <c r="E60" s="82"/>
      <c r="F60" s="81" t="s">
        <v>10</v>
      </c>
      <c r="G60" s="81"/>
    </row>
    <row r="61" spans="2:7" x14ac:dyDescent="0.25">
      <c r="D61" s="80" t="s">
        <v>112</v>
      </c>
      <c r="E61" s="80"/>
    </row>
    <row r="62" spans="2:7" x14ac:dyDescent="0.25">
      <c r="D62" s="81" t="s">
        <v>12</v>
      </c>
      <c r="E62" s="81"/>
    </row>
  </sheetData>
  <sortState ref="B10:G48">
    <sortCondition ref="C16:C48"/>
  </sortState>
  <mergeCells count="12">
    <mergeCell ref="D61:E61"/>
    <mergeCell ref="D62:E62"/>
    <mergeCell ref="D60:E60"/>
    <mergeCell ref="B56:F56"/>
    <mergeCell ref="A6:G6"/>
    <mergeCell ref="A7:G7"/>
    <mergeCell ref="B58:C58"/>
    <mergeCell ref="F58:G58"/>
    <mergeCell ref="B59:C59"/>
    <mergeCell ref="F59:G59"/>
    <mergeCell ref="B60:C60"/>
    <mergeCell ref="F60:G60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Laura De Luna</cp:lastModifiedBy>
  <cp:lastPrinted>2023-08-18T13:59:41Z</cp:lastPrinted>
  <dcterms:created xsi:type="dcterms:W3CDTF">2023-03-31T14:42:22Z</dcterms:created>
  <dcterms:modified xsi:type="dcterms:W3CDTF">2023-08-18T17:53:02Z</dcterms:modified>
</cp:coreProperties>
</file>