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78BBFE05-76DB-4CF0-9DCD-D0CC054BEF79}" xr6:coauthVersionLast="36" xr6:coauthVersionMax="36" xr10:uidLastSave="{00000000-0000-0000-0000-000000000000}"/>
  <bookViews>
    <workbookView xWindow="0" yWindow="0" windowWidth="21600" windowHeight="8925" activeTab="1" xr2:uid="{1C212639-82A5-413C-8413-08ED81218F4B}"/>
  </bookViews>
  <sheets>
    <sheet name="ESPECIAL" sheetId="2" r:id="rId1"/>
    <sheet name="COLECTORA" sheetId="7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2" l="1"/>
  <c r="G11" i="7" l="1"/>
  <c r="G12" i="7" s="1"/>
  <c r="G13" i="7" s="1"/>
  <c r="G14" i="7" l="1"/>
  <c r="G15" i="7" s="1"/>
  <c r="G16" i="7" s="1"/>
  <c r="G17" i="7" s="1"/>
  <c r="G18" i="7" s="1"/>
  <c r="G19" i="7" s="1"/>
  <c r="G20" i="7" s="1"/>
  <c r="G21" i="7" s="1"/>
  <c r="G22" i="7" l="1"/>
  <c r="G23" i="7" s="1"/>
  <c r="G24" i="7" s="1"/>
  <c r="G25" i="7" s="1"/>
  <c r="G26" i="7" s="1"/>
  <c r="G27" i="7" s="1"/>
  <c r="E150" i="7"/>
  <c r="G28" i="7" l="1"/>
  <c r="G29" i="7" s="1"/>
  <c r="G30" i="7" s="1"/>
  <c r="G31" i="7" s="1"/>
  <c r="G32" i="7" s="1"/>
  <c r="G33" i="7" s="1"/>
  <c r="G34" i="7" s="1"/>
  <c r="G35" i="7" s="1"/>
  <c r="G36" i="7" s="1"/>
  <c r="G37" i="7" s="1"/>
  <c r="G38" i="7" s="1"/>
  <c r="G39" i="7" s="1"/>
  <c r="G40" i="7" s="1"/>
  <c r="G41" i="7" s="1"/>
  <c r="G42" i="7" s="1"/>
  <c r="G43" i="7" s="1"/>
  <c r="G44" i="7" s="1"/>
  <c r="G45" i="7" s="1"/>
  <c r="G46" i="7" s="1"/>
  <c r="G47" i="7" s="1"/>
  <c r="G48" i="7" s="1"/>
  <c r="G49" i="7" s="1"/>
  <c r="G50" i="7" s="1"/>
  <c r="G51" i="7" s="1"/>
  <c r="G52" i="7" s="1"/>
  <c r="G53" i="7" s="1"/>
  <c r="G54" i="7" s="1"/>
  <c r="G55" i="7" s="1"/>
  <c r="G56" i="7" s="1"/>
  <c r="G57" i="7" s="1"/>
  <c r="G58" i="7" s="1"/>
  <c r="G59" i="7" s="1"/>
  <c r="G60" i="7" s="1"/>
  <c r="G61" i="7" s="1"/>
  <c r="G62" i="7" s="1"/>
  <c r="G63" i="7" s="1"/>
  <c r="G64" i="7" s="1"/>
  <c r="G65" i="7" s="1"/>
  <c r="G66" i="7" s="1"/>
  <c r="G67" i="7" s="1"/>
  <c r="G68" i="7" s="1"/>
  <c r="G69" i="7" s="1"/>
  <c r="G70" i="7" s="1"/>
  <c r="G71" i="7" s="1"/>
  <c r="G72" i="7" s="1"/>
  <c r="G73" i="7" s="1"/>
  <c r="G74" i="7" s="1"/>
  <c r="G75" i="7" s="1"/>
  <c r="G76" i="7" s="1"/>
  <c r="G77" i="7" s="1"/>
  <c r="G78" i="7" s="1"/>
  <c r="G79" i="7" s="1"/>
  <c r="G80" i="7" s="1"/>
  <c r="G81" i="7" s="1"/>
  <c r="G82" i="7" s="1"/>
  <c r="G83" i="7" s="1"/>
  <c r="G84" i="7" s="1"/>
  <c r="G85" i="7" s="1"/>
  <c r="G86" i="7" s="1"/>
  <c r="G87" i="7" s="1"/>
  <c r="G88" i="7" s="1"/>
  <c r="G89" i="7" s="1"/>
  <c r="G90" i="7" s="1"/>
  <c r="G91" i="7" s="1"/>
  <c r="G92" i="7" s="1"/>
  <c r="G93" i="7" s="1"/>
  <c r="G94" i="7" s="1"/>
  <c r="G95" i="7" s="1"/>
  <c r="G96" i="7" s="1"/>
  <c r="G97" i="7" s="1"/>
  <c r="G98" i="7" s="1"/>
  <c r="G99" i="7" s="1"/>
  <c r="G100" i="7" s="1"/>
  <c r="G101" i="7" s="1"/>
  <c r="G102" i="7" s="1"/>
  <c r="G103" i="7" s="1"/>
  <c r="G104" i="7" s="1"/>
  <c r="G105" i="7" s="1"/>
  <c r="G106" i="7" s="1"/>
  <c r="G107" i="7" s="1"/>
  <c r="G108" i="7" s="1"/>
  <c r="G109" i="7" s="1"/>
  <c r="G110" i="7" s="1"/>
  <c r="G111" i="7" s="1"/>
  <c r="G112" i="7" s="1"/>
  <c r="G113" i="7" s="1"/>
  <c r="G114" i="7" s="1"/>
  <c r="G115" i="7" s="1"/>
  <c r="G116" i="7" s="1"/>
  <c r="G117" i="7" s="1"/>
  <c r="G118" i="7" s="1"/>
  <c r="G119" i="7" s="1"/>
  <c r="G120" i="7" s="1"/>
  <c r="G11" i="2"/>
  <c r="G12" i="2" s="1"/>
  <c r="G13" i="2" s="1"/>
  <c r="G14" i="2" s="1"/>
  <c r="G15" i="2" s="1"/>
  <c r="G16" i="2" s="1"/>
  <c r="G1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Valeria Valdez</author>
  </authors>
  <commentList>
    <comment ref="B143" authorId="0" shapeId="0" xr:uid="{8C782711-2EDD-4F77-84D7-56413C1B4C1A}">
      <text>
        <r>
          <rPr>
            <b/>
            <sz val="9"/>
            <color indexed="81"/>
            <rFont val="Tahoma"/>
            <family val="2"/>
          </rPr>
          <t>Valeria Valdez: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<sst xmlns="http://schemas.openxmlformats.org/spreadsheetml/2006/main" count="223" uniqueCount="77">
  <si>
    <t>CUENTA COLECTORA DE RECURSOS PROPIOS CTA No 010-252470-0</t>
  </si>
  <si>
    <t>Fecha</t>
  </si>
  <si>
    <t>Ck No/ Tranf</t>
  </si>
  <si>
    <t>Descripcion</t>
  </si>
  <si>
    <t xml:space="preserve">Debito </t>
  </si>
  <si>
    <t>Credito</t>
  </si>
  <si>
    <t>CUENTA ESPECIAL  CTA No 010-500117-1</t>
  </si>
  <si>
    <t>Balance</t>
  </si>
  <si>
    <t>Pag No 1</t>
  </si>
  <si>
    <t>Lic Felipe Suero Capellan</t>
  </si>
  <si>
    <t>Contador</t>
  </si>
  <si>
    <t>Lic Domingo Castro Castro</t>
  </si>
  <si>
    <t>Director Financiero</t>
  </si>
  <si>
    <t xml:space="preserve">                                     _______________________________</t>
  </si>
  <si>
    <t>Pag No  1</t>
  </si>
  <si>
    <t>Lic Valeria Valdez</t>
  </si>
  <si>
    <t>auxiliar</t>
  </si>
  <si>
    <t xml:space="preserve"> </t>
  </si>
  <si>
    <t xml:space="preserve">INGRESO POR TRANFERENCIA </t>
  </si>
  <si>
    <t>l</t>
  </si>
  <si>
    <t>DEPOSITO</t>
  </si>
  <si>
    <t>TARJETA DE CREDITO</t>
  </si>
  <si>
    <t>DEPOSITO SANTIAGO</t>
  </si>
  <si>
    <t>RETENCION 2.5% DE COBRO TC</t>
  </si>
  <si>
    <t>CARGOS BANCARIOS 0.15%, CHEQUES PAGADOS</t>
  </si>
  <si>
    <t>LOTE 311</t>
  </si>
  <si>
    <t xml:space="preserve">INGRESO POR TRANSFERENCIA </t>
  </si>
  <si>
    <t>VELEZ IMPORT, SRL</t>
  </si>
  <si>
    <t>RESOL. AJUSTADORARES (CHEQUES)</t>
  </si>
  <si>
    <t>COLECTOR DE IMPUESTOS INTERNOS</t>
  </si>
  <si>
    <t>INGRESOS Y EGRESOS  MES DE FEBRERO 2024</t>
  </si>
  <si>
    <t>INGRESOS Y EGRESOS   MES DE FEBRERO 2024</t>
  </si>
  <si>
    <t>COSTOS POR SUPERVISION (CHEQUES)</t>
  </si>
  <si>
    <t>LOTE 329</t>
  </si>
  <si>
    <t>I</t>
  </si>
  <si>
    <t>LOTE 330</t>
  </si>
  <si>
    <t>CARGOS POR PROCESOS DE OPERACIONES</t>
  </si>
  <si>
    <t>PAGO DE SERVICIO DE CARDNET</t>
  </si>
  <si>
    <t>LOTE 333</t>
  </si>
  <si>
    <t>LOTE 334</t>
  </si>
  <si>
    <t>Balance al 31/01/2024</t>
  </si>
  <si>
    <t>Balance al 31/ 01/2024</t>
  </si>
  <si>
    <t>LOTE 335</t>
  </si>
  <si>
    <t>COSTO POR SUPERVISION (CHEQUES)</t>
  </si>
  <si>
    <t>LOTE 336</t>
  </si>
  <si>
    <t>LOTE 337</t>
  </si>
  <si>
    <t>LOTE 338</t>
  </si>
  <si>
    <t>LOTE 339</t>
  </si>
  <si>
    <t>LIBR 125</t>
  </si>
  <si>
    <t>LIBR 146</t>
  </si>
  <si>
    <t>GTG INDUSTRIAL, SRL</t>
  </si>
  <si>
    <t>LIBR 150</t>
  </si>
  <si>
    <t>LIBR 165</t>
  </si>
  <si>
    <t>AGUA PLANETA AZUL C POR A</t>
  </si>
  <si>
    <t>MULTISERVICIO PAULA, SRL</t>
  </si>
  <si>
    <t>INGRESO POR DEPOSITO  00522020368</t>
  </si>
  <si>
    <t>LOTE 340</t>
  </si>
  <si>
    <t>LIBR 121</t>
  </si>
  <si>
    <t>INGITOP Rg, SRL</t>
  </si>
  <si>
    <t>LIBR 129</t>
  </si>
  <si>
    <t>LGX MULTISERVICIOS,SRL</t>
  </si>
  <si>
    <t>LIBR  148</t>
  </si>
  <si>
    <t>TONER DEPOT MULTISERVICIOS EORG,SRL</t>
  </si>
  <si>
    <t>LIBR 180</t>
  </si>
  <si>
    <t>LOTE 341</t>
  </si>
  <si>
    <t>LIBR 178</t>
  </si>
  <si>
    <t>LIBR 182</t>
  </si>
  <si>
    <t>PAGO DE CHQUE NO. 057402</t>
  </si>
  <si>
    <t>LOTE 342</t>
  </si>
  <si>
    <t>LOTE 343</t>
  </si>
  <si>
    <t>LIBR 235</t>
  </si>
  <si>
    <t>GRULLON JESUS &amp; ASOCIADOS CONSULTORES LEGALE</t>
  </si>
  <si>
    <t>LOTE 344</t>
  </si>
  <si>
    <t>LOTE 345</t>
  </si>
  <si>
    <t>LOTE 347</t>
  </si>
  <si>
    <t>BALANCE AL 29 DE FEBRERO 2024 CUENTA COLECTORA RECURSOS PROPIOS</t>
  </si>
  <si>
    <t>BALANCE AL 29 DE FEBRERO 2024 CUENTA ESPECIAL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</si>
</sst>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&quot;XDR&quot;* #,##0.00_-;\-&quot;XDR&quot;* #,##0.00_-;_-&quot;XDR&quot;* &quot;-&quot;??_-;_-@_-"/>
    <numFmt numFmtId="165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7">
    <xf numFmtId="0" fontId="0" fillId="0" borderId="0" xfId="0"/>
    <xf numFmtId="0" fontId="0" fillId="0" borderId="1" xfId="0" applyBorder="1"/>
    <xf numFmtId="43" fontId="0" fillId="0" borderId="1" xfId="1" applyFont="1" applyBorder="1"/>
    <xf numFmtId="0" fontId="0" fillId="0" borderId="1" xfId="0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0" borderId="0" xfId="0" applyFill="1"/>
    <xf numFmtId="43" fontId="0" fillId="0" borderId="1" xfId="1" applyFont="1" applyFill="1" applyBorder="1"/>
    <xf numFmtId="43" fontId="0" fillId="0" borderId="1" xfId="0" applyNumberFormat="1" applyBorder="1"/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43" fontId="0" fillId="0" borderId="0" xfId="1" applyFont="1"/>
    <xf numFmtId="0" fontId="0" fillId="0" borderId="1" xfId="0" applyFill="1" applyBorder="1" applyAlignment="1">
      <alignment horizontal="center"/>
    </xf>
    <xf numFmtId="43" fontId="0" fillId="0" borderId="0" xfId="1" applyFont="1" applyFill="1" applyBorder="1"/>
    <xf numFmtId="0" fontId="3" fillId="0" borderId="1" xfId="0" applyFont="1" applyFill="1" applyBorder="1" applyAlignment="1">
      <alignment horizontal="center"/>
    </xf>
    <xf numFmtId="43" fontId="0" fillId="0" borderId="5" xfId="0" applyNumberFormat="1" applyFill="1" applyBorder="1"/>
    <xf numFmtId="43" fontId="0" fillId="0" borderId="0" xfId="1" applyFont="1" applyBorder="1"/>
    <xf numFmtId="0" fontId="0" fillId="0" borderId="0" xfId="0" applyBorder="1"/>
    <xf numFmtId="14" fontId="0" fillId="0" borderId="0" xfId="0" applyNumberFormat="1" applyBorder="1"/>
    <xf numFmtId="14" fontId="0" fillId="0" borderId="4" xfId="0" applyNumberFormat="1" applyBorder="1"/>
    <xf numFmtId="43" fontId="5" fillId="0" borderId="1" xfId="1" applyFont="1" applyBorder="1"/>
    <xf numFmtId="14" fontId="0" fillId="0" borderId="9" xfId="0" applyNumberFormat="1" applyBorder="1"/>
    <xf numFmtId="0" fontId="0" fillId="0" borderId="10" xfId="0" applyBorder="1" applyAlignment="1">
      <alignment horizontal="center"/>
    </xf>
    <xf numFmtId="43" fontId="0" fillId="0" borderId="10" xfId="1" applyFont="1" applyFill="1" applyBorder="1"/>
    <xf numFmtId="0" fontId="0" fillId="0" borderId="10" xfId="0" applyBorder="1"/>
    <xf numFmtId="43" fontId="5" fillId="0" borderId="5" xfId="1" applyFont="1" applyFill="1" applyBorder="1"/>
    <xf numFmtId="0" fontId="0" fillId="0" borderId="0" xfId="0" applyFill="1" applyBorder="1"/>
    <xf numFmtId="0" fontId="6" fillId="0" borderId="0" xfId="0" applyFont="1" applyAlignment="1">
      <alignment horizontal="right"/>
    </xf>
    <xf numFmtId="0" fontId="0" fillId="0" borderId="0" xfId="0" applyBorder="1" applyAlignment="1">
      <alignment horizontal="center"/>
    </xf>
    <xf numFmtId="43" fontId="1" fillId="0" borderId="5" xfId="1" applyFont="1" applyBorder="1"/>
    <xf numFmtId="0" fontId="3" fillId="0" borderId="4" xfId="0" applyFont="1" applyFill="1" applyBorder="1" applyAlignment="1">
      <alignment horizontal="center"/>
    </xf>
    <xf numFmtId="14" fontId="2" fillId="0" borderId="4" xfId="0" applyNumberFormat="1" applyFont="1" applyFill="1" applyBorder="1" applyAlignment="1">
      <alignment horizontal="center"/>
    </xf>
    <xf numFmtId="0" fontId="0" fillId="0" borderId="12" xfId="0" applyBorder="1"/>
    <xf numFmtId="43" fontId="6" fillId="0" borderId="0" xfId="1" applyFont="1" applyFill="1" applyBorder="1" applyAlignment="1">
      <alignment horizontal="center"/>
    </xf>
    <xf numFmtId="43" fontId="6" fillId="0" borderId="0" xfId="1" applyFont="1" applyFill="1" applyBorder="1"/>
    <xf numFmtId="0" fontId="0" fillId="4" borderId="1" xfId="0" applyFill="1" applyBorder="1" applyAlignment="1">
      <alignment horizontal="center"/>
    </xf>
    <xf numFmtId="43" fontId="0" fillId="4" borderId="1" xfId="1" applyFont="1" applyFill="1" applyBorder="1"/>
    <xf numFmtId="0" fontId="0" fillId="0" borderId="0" xfId="0" applyAlignment="1"/>
    <xf numFmtId="14" fontId="0" fillId="0" borderId="4" xfId="0" applyNumberFormat="1" applyFont="1" applyBorder="1" applyAlignment="1">
      <alignment horizontal="center"/>
    </xf>
    <xf numFmtId="164" fontId="0" fillId="0" borderId="0" xfId="2" applyFont="1"/>
    <xf numFmtId="0" fontId="0" fillId="4" borderId="16" xfId="0" applyFill="1" applyBorder="1"/>
    <xf numFmtId="43" fontId="6" fillId="0" borderId="17" xfId="0" applyNumberFormat="1" applyFont="1" applyFill="1" applyBorder="1"/>
    <xf numFmtId="14" fontId="0" fillId="0" borderId="18" xfId="0" applyNumberFormat="1" applyBorder="1"/>
    <xf numFmtId="14" fontId="0" fillId="4" borderId="4" xfId="0" applyNumberFormat="1" applyFill="1" applyBorder="1" applyAlignment="1">
      <alignment horizontal="center"/>
    </xf>
    <xf numFmtId="0" fontId="0" fillId="4" borderId="1" xfId="0" applyFill="1" applyBorder="1"/>
    <xf numFmtId="14" fontId="0" fillId="4" borderId="4" xfId="0" applyNumberFormat="1" applyFont="1" applyFill="1" applyBorder="1" applyAlignment="1">
      <alignment horizontal="center"/>
    </xf>
    <xf numFmtId="14" fontId="0" fillId="0" borderId="19" xfId="0" applyNumberFormat="1" applyBorder="1"/>
    <xf numFmtId="0" fontId="0" fillId="0" borderId="20" xfId="0" applyBorder="1" applyAlignment="1">
      <alignment horizontal="center"/>
    </xf>
    <xf numFmtId="43" fontId="0" fillId="0" borderId="20" xfId="1" applyFont="1" applyBorder="1"/>
    <xf numFmtId="43" fontId="0" fillId="0" borderId="20" xfId="1" applyFont="1" applyFill="1" applyBorder="1"/>
    <xf numFmtId="0" fontId="0" fillId="4" borderId="1" xfId="0" applyFont="1" applyFill="1" applyBorder="1"/>
    <xf numFmtId="43" fontId="0" fillId="4" borderId="5" xfId="0" applyNumberFormat="1" applyFill="1" applyBorder="1"/>
    <xf numFmtId="0" fontId="0" fillId="4" borderId="0" xfId="0" applyFill="1"/>
    <xf numFmtId="43" fontId="5" fillId="4" borderId="5" xfId="1" applyFont="1" applyFill="1" applyBorder="1"/>
    <xf numFmtId="165" fontId="0" fillId="4" borderId="0" xfId="0" applyNumberFormat="1" applyFill="1"/>
    <xf numFmtId="0" fontId="6" fillId="4" borderId="0" xfId="0" applyFont="1" applyFill="1" applyBorder="1" applyAlignment="1">
      <alignment horizontal="center"/>
    </xf>
    <xf numFmtId="0" fontId="6" fillId="4" borderId="0" xfId="0" applyFont="1" applyFill="1" applyBorder="1" applyAlignment="1"/>
    <xf numFmtId="43" fontId="6" fillId="4" borderId="0" xfId="0" applyNumberFormat="1" applyFont="1" applyFill="1" applyBorder="1"/>
    <xf numFmtId="14" fontId="0" fillId="0" borderId="0" xfId="0" applyNumberFormat="1" applyBorder="1" applyAlignment="1">
      <alignment horizontal="center"/>
    </xf>
    <xf numFmtId="0" fontId="0" fillId="0" borderId="0" xfId="0" applyBorder="1" applyAlignment="1"/>
    <xf numFmtId="43" fontId="0" fillId="0" borderId="0" xfId="1" applyFont="1" applyBorder="1" applyAlignment="1"/>
    <xf numFmtId="43" fontId="0" fillId="4" borderId="0" xfId="0" applyNumberFormat="1" applyFont="1" applyFill="1" applyBorder="1"/>
    <xf numFmtId="0" fontId="0" fillId="4" borderId="4" xfId="0" applyNumberFormat="1" applyFont="1" applyFill="1" applyBorder="1" applyAlignment="1">
      <alignment horizontal="center"/>
    </xf>
    <xf numFmtId="43" fontId="6" fillId="3" borderId="5" xfId="1" applyFont="1" applyFill="1" applyBorder="1"/>
    <xf numFmtId="14" fontId="2" fillId="4" borderId="4" xfId="0" applyNumberFormat="1" applyFont="1" applyFill="1" applyBorder="1" applyAlignment="1">
      <alignment horizontal="center"/>
    </xf>
    <xf numFmtId="43" fontId="1" fillId="4" borderId="5" xfId="1" applyFont="1" applyFill="1" applyBorder="1"/>
    <xf numFmtId="43" fontId="0" fillId="4" borderId="0" xfId="1" applyFont="1" applyFill="1"/>
    <xf numFmtId="4" fontId="0" fillId="4" borderId="1" xfId="0" applyNumberFormat="1" applyFill="1" applyBorder="1"/>
    <xf numFmtId="14" fontId="0" fillId="4" borderId="4" xfId="0" applyNumberFormat="1" applyFill="1" applyBorder="1"/>
    <xf numFmtId="14" fontId="0" fillId="4" borderId="9" xfId="0" applyNumberFormat="1" applyFill="1" applyBorder="1"/>
    <xf numFmtId="0" fontId="0" fillId="4" borderId="10" xfId="0" applyFill="1" applyBorder="1" applyAlignment="1">
      <alignment horizontal="center"/>
    </xf>
    <xf numFmtId="43" fontId="0" fillId="4" borderId="20" xfId="1" applyFont="1" applyFill="1" applyBorder="1"/>
    <xf numFmtId="0" fontId="0" fillId="4" borderId="0" xfId="0" applyFill="1" applyBorder="1"/>
    <xf numFmtId="14" fontId="0" fillId="4" borderId="18" xfId="0" applyNumberFormat="1" applyFill="1" applyBorder="1"/>
    <xf numFmtId="0" fontId="0" fillId="4" borderId="0" xfId="0" applyFill="1" applyBorder="1" applyAlignment="1">
      <alignment horizontal="center"/>
    </xf>
    <xf numFmtId="14" fontId="0" fillId="4" borderId="2" xfId="0" applyNumberFormat="1" applyFill="1" applyBorder="1"/>
    <xf numFmtId="0" fontId="0" fillId="4" borderId="3" xfId="0" applyFill="1" applyBorder="1" applyAlignment="1">
      <alignment horizontal="center"/>
    </xf>
    <xf numFmtId="43" fontId="0" fillId="4" borderId="21" xfId="1" applyFont="1" applyFill="1" applyBorder="1"/>
    <xf numFmtId="14" fontId="0" fillId="4" borderId="19" xfId="0" applyNumberFormat="1" applyFill="1" applyBorder="1"/>
    <xf numFmtId="14" fontId="0" fillId="4" borderId="22" xfId="0" applyNumberFormat="1" applyFill="1" applyBorder="1"/>
    <xf numFmtId="14" fontId="0" fillId="4" borderId="1" xfId="0" applyNumberFormat="1" applyFill="1" applyBorder="1"/>
    <xf numFmtId="0" fontId="0" fillId="4" borderId="21" xfId="0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43" fontId="0" fillId="4" borderId="0" xfId="1" applyFont="1" applyFill="1" applyBorder="1"/>
    <xf numFmtId="43" fontId="6" fillId="0" borderId="5" xfId="0" applyNumberFormat="1" applyFont="1" applyFill="1" applyBorder="1"/>
    <xf numFmtId="43" fontId="6" fillId="0" borderId="0" xfId="0" applyNumberFormat="1" applyFont="1" applyFill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64" fontId="6" fillId="3" borderId="14" xfId="2" applyFont="1" applyFill="1" applyBorder="1" applyAlignment="1">
      <alignment horizontal="center"/>
    </xf>
    <xf numFmtId="164" fontId="6" fillId="3" borderId="15" xfId="2" applyFont="1" applyFill="1" applyBorder="1" applyAlignment="1">
      <alignment horizontal="center"/>
    </xf>
    <xf numFmtId="164" fontId="6" fillId="3" borderId="13" xfId="2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left"/>
    </xf>
    <xf numFmtId="43" fontId="6" fillId="3" borderId="9" xfId="1" applyFont="1" applyFill="1" applyBorder="1" applyAlignment="1">
      <alignment horizontal="center"/>
    </xf>
    <xf numFmtId="43" fontId="6" fillId="3" borderId="10" xfId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1123950</xdr:colOff>
      <xdr:row>0</xdr:row>
      <xdr:rowOff>38100</xdr:rowOff>
    </xdr:from>
    <xdr:to>
      <xdr:col>3</xdr:col>
      <xdr:colOff>2962275</xdr:colOff>
      <xdr:row>4</xdr:row>
      <xdr:rowOff>180975</xdr:rowOff>
    </xdr:to>
    <xdr:pic>
      <xdr:nvPicPr>
        <xdr:cNvPr id="2" name="Imagen 1" descr="Superintendencia de Seguros">
          <a:extLst>
            <a:ext uri="{FF2B5EF4-FFF2-40B4-BE49-F238E27FC236}">
              <a16:creationId xmlns:a16="http://schemas.microsoft.com/office/drawing/2014/main" id="{0E2EDE23-C8B9-4DB2-A7FD-162B869F9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38100"/>
          <a:ext cx="183832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1076325</xdr:colOff>
      <xdr:row>0</xdr:row>
      <xdr:rowOff>28575</xdr:rowOff>
    </xdr:from>
    <xdr:to>
      <xdr:col>3</xdr:col>
      <xdr:colOff>2914650</xdr:colOff>
      <xdr:row>4</xdr:row>
      <xdr:rowOff>171450</xdr:rowOff>
    </xdr:to>
    <xdr:pic>
      <xdr:nvPicPr>
        <xdr:cNvPr id="3" name="Imagen 2" descr="Superintendencia de Seguros">
          <a:extLst>
            <a:ext uri="{FF2B5EF4-FFF2-40B4-BE49-F238E27FC236}">
              <a16:creationId xmlns:a16="http://schemas.microsoft.com/office/drawing/2014/main" id="{B44C8314-FE03-45D6-854C-2DDCD0F5A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28575"/>
          <a:ext cx="183832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068B-652F-4FEC-B165-797E3D2BE1EA}">
  <dimension ref="A6:I83"/>
  <sheetViews>
    <sheetView topLeftCell="A16" zoomScaleNormal="95" workbookViewId="0">
      <selection activeCell="B18" sqref="B18:F18"/>
    </sheetView>
  </sheetViews>
  <sheetFormatPr baseColWidth="10" defaultRowHeight="15" x14ac:dyDescent="0.25"/>
  <cols>
    <col min="1" max="1" width="4.42578125" customWidth="1"/>
    <col min="2" max="2" width="11.5703125" customWidth="1"/>
    <col min="3" max="3" width="13.28515625" customWidth="1"/>
    <col min="4" max="4" width="45.85546875" customWidth="1"/>
    <col min="5" max="5" width="15.85546875" customWidth="1"/>
    <col min="6" max="6" width="14.42578125" customWidth="1"/>
    <col min="7" max="7" width="19" customWidth="1"/>
    <col min="9" max="9" width="17.5703125" customWidth="1"/>
    <col min="10" max="10" width="13.7109375" customWidth="1"/>
  </cols>
  <sheetData>
    <row r="6" spans="1:9" ht="18.75" x14ac:dyDescent="0.3">
      <c r="A6" s="91" t="s">
        <v>6</v>
      </c>
      <c r="B6" s="91"/>
      <c r="C6" s="91"/>
      <c r="D6" s="91"/>
      <c r="E6" s="91"/>
      <c r="F6" s="91"/>
      <c r="G6" s="91"/>
    </row>
    <row r="7" spans="1:9" ht="18.75" x14ac:dyDescent="0.3">
      <c r="A7" s="91" t="s">
        <v>30</v>
      </c>
      <c r="B7" s="91"/>
      <c r="C7" s="91"/>
      <c r="D7" s="91"/>
      <c r="E7" s="91"/>
      <c r="F7" s="91"/>
      <c r="G7" s="91"/>
    </row>
    <row r="8" spans="1:9" ht="15.75" thickBot="1" x14ac:dyDescent="0.3">
      <c r="G8" s="27" t="s">
        <v>14</v>
      </c>
    </row>
    <row r="9" spans="1:9" ht="15.75" x14ac:dyDescent="0.25">
      <c r="B9" s="8" t="s">
        <v>1</v>
      </c>
      <c r="C9" s="9" t="s">
        <v>2</v>
      </c>
      <c r="D9" s="9" t="s">
        <v>3</v>
      </c>
      <c r="E9" s="9" t="s">
        <v>4</v>
      </c>
      <c r="F9" s="9" t="s">
        <v>5</v>
      </c>
      <c r="G9" s="10" t="s">
        <v>7</v>
      </c>
    </row>
    <row r="10" spans="1:9" s="5" customFormat="1" ht="15.75" x14ac:dyDescent="0.25">
      <c r="B10" s="30"/>
      <c r="C10" s="14"/>
      <c r="D10" s="14" t="s">
        <v>41</v>
      </c>
      <c r="E10" s="14"/>
      <c r="F10" s="14"/>
      <c r="G10" s="29">
        <v>291819.48</v>
      </c>
      <c r="I10" s="11"/>
    </row>
    <row r="11" spans="1:9" s="5" customFormat="1" ht="15.75" x14ac:dyDescent="0.25">
      <c r="B11" s="31">
        <v>45323</v>
      </c>
      <c r="C11" s="12">
        <v>57400</v>
      </c>
      <c r="D11" s="1" t="s">
        <v>29</v>
      </c>
      <c r="E11" s="36">
        <v>12841.73</v>
      </c>
      <c r="F11" s="6"/>
      <c r="G11" s="29">
        <f>G10+F11-E11</f>
        <v>278977.75</v>
      </c>
      <c r="I11" s="11"/>
    </row>
    <row r="12" spans="1:9" s="5" customFormat="1" ht="15.75" x14ac:dyDescent="0.25">
      <c r="B12" s="31">
        <v>45327</v>
      </c>
      <c r="C12" s="12" t="s">
        <v>19</v>
      </c>
      <c r="D12" s="50" t="s">
        <v>36</v>
      </c>
      <c r="E12" s="6">
        <v>1801.32</v>
      </c>
      <c r="F12" s="36"/>
      <c r="G12" s="29">
        <f t="shared" ref="G12:G17" si="0">G11+F12-E12</f>
        <v>277176.43</v>
      </c>
      <c r="I12" s="11"/>
    </row>
    <row r="13" spans="1:9" s="5" customFormat="1" ht="15.75" x14ac:dyDescent="0.25">
      <c r="B13" s="31">
        <v>45329</v>
      </c>
      <c r="C13" s="12" t="s">
        <v>19</v>
      </c>
      <c r="D13" s="50" t="s">
        <v>24</v>
      </c>
      <c r="E13" s="6">
        <v>319.26</v>
      </c>
      <c r="F13" s="6"/>
      <c r="G13" s="29">
        <f t="shared" si="0"/>
        <v>276857.17</v>
      </c>
      <c r="I13" s="11"/>
    </row>
    <row r="14" spans="1:9" s="52" customFormat="1" ht="15.75" x14ac:dyDescent="0.25">
      <c r="B14" s="64">
        <v>45331</v>
      </c>
      <c r="C14" s="35" t="s">
        <v>19</v>
      </c>
      <c r="D14" s="50" t="s">
        <v>26</v>
      </c>
      <c r="E14" s="36"/>
      <c r="F14" s="36">
        <v>1500</v>
      </c>
      <c r="G14" s="29">
        <f t="shared" si="0"/>
        <v>278357.17</v>
      </c>
      <c r="I14" s="66"/>
    </row>
    <row r="15" spans="1:9" s="52" customFormat="1" x14ac:dyDescent="0.25">
      <c r="B15" s="45">
        <v>45337</v>
      </c>
      <c r="C15" s="82" t="s">
        <v>19</v>
      </c>
      <c r="D15" s="50" t="s">
        <v>55</v>
      </c>
      <c r="E15" s="36"/>
      <c r="F15" s="36">
        <v>69582.679999999993</v>
      </c>
      <c r="G15" s="29">
        <f t="shared" si="0"/>
        <v>347939.85</v>
      </c>
      <c r="I15" s="83"/>
    </row>
    <row r="16" spans="1:9" s="52" customFormat="1" x14ac:dyDescent="0.25">
      <c r="B16" s="45">
        <v>45343</v>
      </c>
      <c r="C16" s="82" t="s">
        <v>19</v>
      </c>
      <c r="D16" s="50" t="s">
        <v>67</v>
      </c>
      <c r="E16" s="36">
        <v>3600</v>
      </c>
      <c r="F16" s="44"/>
      <c r="G16" s="65">
        <f t="shared" si="0"/>
        <v>344339.85</v>
      </c>
    </row>
    <row r="17" spans="2:7" s="52" customFormat="1" x14ac:dyDescent="0.25">
      <c r="B17" s="45">
        <v>45351</v>
      </c>
      <c r="C17" s="82" t="s">
        <v>19</v>
      </c>
      <c r="D17" s="50" t="s">
        <v>24</v>
      </c>
      <c r="E17" s="36">
        <v>175</v>
      </c>
      <c r="F17" s="36"/>
      <c r="G17" s="65">
        <f t="shared" si="0"/>
        <v>344164.85</v>
      </c>
    </row>
    <row r="18" spans="2:7" s="39" customFormat="1" x14ac:dyDescent="0.25">
      <c r="B18" s="88" t="s">
        <v>76</v>
      </c>
      <c r="C18" s="89"/>
      <c r="D18" s="89"/>
      <c r="E18" s="89"/>
      <c r="F18" s="90"/>
      <c r="G18" s="63">
        <f>G17</f>
        <v>344164.85</v>
      </c>
    </row>
    <row r="19" spans="2:7" s="5" customFormat="1" x14ac:dyDescent="0.25">
      <c r="B19" s="33"/>
      <c r="C19" s="33"/>
      <c r="D19" s="33"/>
      <c r="E19" s="33"/>
      <c r="F19" s="33"/>
      <c r="G19" s="34"/>
    </row>
    <row r="20" spans="2:7" s="5" customFormat="1" x14ac:dyDescent="0.25">
      <c r="B20" s="33"/>
      <c r="C20" s="33"/>
      <c r="D20" s="33"/>
      <c r="E20" s="33"/>
      <c r="F20" s="33"/>
      <c r="G20" s="34"/>
    </row>
    <row r="21" spans="2:7" s="5" customFormat="1" x14ac:dyDescent="0.25">
      <c r="B21" s="33"/>
      <c r="C21" s="33"/>
      <c r="D21" s="33"/>
      <c r="E21" s="33"/>
      <c r="F21" s="33"/>
      <c r="G21" s="34"/>
    </row>
    <row r="22" spans="2:7" ht="15.75" thickBot="1" x14ac:dyDescent="0.3">
      <c r="B22" s="92"/>
      <c r="C22" s="92"/>
      <c r="F22" s="92"/>
      <c r="G22" s="92"/>
    </row>
    <row r="23" spans="2:7" x14ac:dyDescent="0.25">
      <c r="B23" s="86" t="s">
        <v>15</v>
      </c>
      <c r="C23" s="86"/>
      <c r="F23" s="86" t="s">
        <v>9</v>
      </c>
      <c r="G23" s="86"/>
    </row>
    <row r="24" spans="2:7" x14ac:dyDescent="0.25">
      <c r="B24" s="87" t="s">
        <v>16</v>
      </c>
      <c r="C24" s="87"/>
      <c r="F24" s="87" t="s">
        <v>10</v>
      </c>
      <c r="G24" s="87"/>
    </row>
    <row r="27" spans="2:7" x14ac:dyDescent="0.25">
      <c r="D27" t="s">
        <v>13</v>
      </c>
    </row>
    <row r="28" spans="2:7" x14ac:dyDescent="0.25">
      <c r="D28" s="86" t="s">
        <v>11</v>
      </c>
      <c r="E28" s="86"/>
    </row>
    <row r="29" spans="2:7" x14ac:dyDescent="0.25">
      <c r="D29" s="87" t="s">
        <v>12</v>
      </c>
      <c r="E29" s="87"/>
    </row>
    <row r="83" spans="4:4" x14ac:dyDescent="0.25">
      <c r="D83" s="32"/>
    </row>
  </sheetData>
  <sortState ref="B10:G17">
    <sortCondition ref="C15:C17"/>
  </sortState>
  <mergeCells count="11">
    <mergeCell ref="D28:E28"/>
    <mergeCell ref="D29:E29"/>
    <mergeCell ref="B24:C24"/>
    <mergeCell ref="B18:F18"/>
    <mergeCell ref="A6:G6"/>
    <mergeCell ref="A7:G7"/>
    <mergeCell ref="B22:C22"/>
    <mergeCell ref="F22:G22"/>
    <mergeCell ref="B23:C23"/>
    <mergeCell ref="F23:G23"/>
    <mergeCell ref="F24:G24"/>
  </mergeCells>
  <pageMargins left="0.25" right="0.25" top="0.75" bottom="0.75" header="0.3" footer="0.3"/>
  <pageSetup scale="74" orientation="portrait" r:id="rId1"/>
  <colBreaks count="1" manualBreakCount="1">
    <brk id="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F0324-E40A-41FA-8782-9BDAEEFBCF66}">
  <dimension ref="A1:H153"/>
  <sheetViews>
    <sheetView tabSelected="1" topLeftCell="A94" zoomScaleNormal="100" workbookViewId="0">
      <selection activeCell="J124" sqref="J124"/>
    </sheetView>
  </sheetViews>
  <sheetFormatPr baseColWidth="10" defaultRowHeight="15" x14ac:dyDescent="0.25"/>
  <cols>
    <col min="3" max="3" width="13.85546875" customWidth="1"/>
    <col min="4" max="4" width="47" customWidth="1"/>
    <col min="5" max="5" width="13.42578125" customWidth="1"/>
    <col min="6" max="6" width="16.85546875" bestFit="1" customWidth="1"/>
    <col min="7" max="7" width="14.42578125" customWidth="1"/>
  </cols>
  <sheetData>
    <row r="1" spans="1:7" x14ac:dyDescent="0.25">
      <c r="B1" t="s">
        <v>17</v>
      </c>
    </row>
    <row r="6" spans="1:7" ht="18.75" x14ac:dyDescent="0.3">
      <c r="A6" s="91" t="s">
        <v>0</v>
      </c>
      <c r="B6" s="91"/>
      <c r="C6" s="91"/>
      <c r="D6" s="91"/>
      <c r="E6" s="91"/>
      <c r="F6" s="91"/>
      <c r="G6" s="91"/>
    </row>
    <row r="7" spans="1:7" ht="18.75" x14ac:dyDescent="0.3">
      <c r="A7" s="91" t="s">
        <v>31</v>
      </c>
      <c r="B7" s="91"/>
      <c r="C7" s="91"/>
      <c r="D7" s="91"/>
      <c r="E7" s="91"/>
      <c r="F7" s="91"/>
      <c r="G7" s="91"/>
    </row>
    <row r="8" spans="1:7" ht="15.75" thickBot="1" x14ac:dyDescent="0.3">
      <c r="G8" s="27" t="s">
        <v>8</v>
      </c>
    </row>
    <row r="9" spans="1:7" ht="15.75" x14ac:dyDescent="0.25">
      <c r="B9" s="8" t="s">
        <v>1</v>
      </c>
      <c r="C9" s="9" t="s">
        <v>2</v>
      </c>
      <c r="D9" s="9" t="s">
        <v>3</v>
      </c>
      <c r="E9" s="9" t="s">
        <v>4</v>
      </c>
      <c r="F9" s="10" t="s">
        <v>5</v>
      </c>
      <c r="G9" s="10" t="s">
        <v>7</v>
      </c>
    </row>
    <row r="10" spans="1:7" ht="15.75" x14ac:dyDescent="0.25">
      <c r="B10" s="19"/>
      <c r="C10" s="1"/>
      <c r="D10" s="14" t="s">
        <v>40</v>
      </c>
      <c r="E10" s="1"/>
      <c r="F10" s="20"/>
      <c r="G10" s="25">
        <v>12131207.26</v>
      </c>
    </row>
    <row r="11" spans="1:7" x14ac:dyDescent="0.25">
      <c r="B11" s="4">
        <v>45323</v>
      </c>
      <c r="C11" s="3" t="s">
        <v>19</v>
      </c>
      <c r="D11" s="1" t="s">
        <v>18</v>
      </c>
      <c r="E11" s="2"/>
      <c r="F11" s="2">
        <v>1800312.96</v>
      </c>
      <c r="G11" s="15">
        <f t="shared" ref="G11:G74" si="0">G10+F11-E11</f>
        <v>13931520.219999999</v>
      </c>
    </row>
    <row r="12" spans="1:7" x14ac:dyDescent="0.25">
      <c r="B12" s="4">
        <v>45323</v>
      </c>
      <c r="C12" s="3">
        <v>20072</v>
      </c>
      <c r="D12" s="1" t="s">
        <v>20</v>
      </c>
      <c r="E12" s="2"/>
      <c r="F12" s="2">
        <v>60500</v>
      </c>
      <c r="G12" s="15">
        <f t="shared" si="0"/>
        <v>13992020.219999999</v>
      </c>
    </row>
    <row r="13" spans="1:7" x14ac:dyDescent="0.25">
      <c r="B13" s="4">
        <v>45323</v>
      </c>
      <c r="C13" s="3">
        <v>21940</v>
      </c>
      <c r="D13" s="1" t="s">
        <v>32</v>
      </c>
      <c r="E13" s="2"/>
      <c r="F13" s="2">
        <v>500000</v>
      </c>
      <c r="G13" s="15">
        <f t="shared" si="0"/>
        <v>14492020.219999999</v>
      </c>
    </row>
    <row r="14" spans="1:7" x14ac:dyDescent="0.25">
      <c r="B14" s="4">
        <v>45323</v>
      </c>
      <c r="C14" s="3" t="s">
        <v>33</v>
      </c>
      <c r="D14" s="1" t="s">
        <v>21</v>
      </c>
      <c r="E14" s="2"/>
      <c r="F14" s="2">
        <v>36500</v>
      </c>
      <c r="G14" s="25">
        <f>G13+F14-E14</f>
        <v>14528520.219999999</v>
      </c>
    </row>
    <row r="15" spans="1:7" x14ac:dyDescent="0.25">
      <c r="B15" s="43">
        <v>45323</v>
      </c>
      <c r="C15" s="35">
        <v>10266</v>
      </c>
      <c r="D15" s="1" t="s">
        <v>22</v>
      </c>
      <c r="E15" s="36"/>
      <c r="F15" s="36">
        <v>17000</v>
      </c>
      <c r="G15" s="15">
        <f t="shared" si="0"/>
        <v>14545520.219999999</v>
      </c>
    </row>
    <row r="16" spans="1:7" x14ac:dyDescent="0.25">
      <c r="B16" s="43">
        <v>45323</v>
      </c>
      <c r="C16" s="35" t="s">
        <v>34</v>
      </c>
      <c r="D16" s="1" t="s">
        <v>23</v>
      </c>
      <c r="E16" s="36">
        <v>625</v>
      </c>
      <c r="F16" s="2"/>
      <c r="G16" s="15">
        <f t="shared" si="0"/>
        <v>14544895.219999999</v>
      </c>
    </row>
    <row r="17" spans="2:7" x14ac:dyDescent="0.25">
      <c r="B17" s="43">
        <v>45324</v>
      </c>
      <c r="C17" s="3" t="s">
        <v>34</v>
      </c>
      <c r="D17" s="1" t="s">
        <v>18</v>
      </c>
      <c r="E17" s="36"/>
      <c r="F17" s="2">
        <v>548568.13</v>
      </c>
      <c r="G17" s="15">
        <f>G16+F17-E17</f>
        <v>15093463.35</v>
      </c>
    </row>
    <row r="18" spans="2:7" x14ac:dyDescent="0.25">
      <c r="B18" s="4">
        <v>45324</v>
      </c>
      <c r="C18" s="3">
        <v>30257</v>
      </c>
      <c r="D18" s="1" t="s">
        <v>20</v>
      </c>
      <c r="E18" s="2"/>
      <c r="F18" s="2">
        <v>44000</v>
      </c>
      <c r="G18" s="25">
        <f>G17+F18-E18</f>
        <v>15137463.35</v>
      </c>
    </row>
    <row r="19" spans="2:7" x14ac:dyDescent="0.25">
      <c r="B19" s="4">
        <v>45324</v>
      </c>
      <c r="C19" s="3">
        <v>21942</v>
      </c>
      <c r="D19" s="1" t="s">
        <v>32</v>
      </c>
      <c r="E19" s="2"/>
      <c r="F19" s="2">
        <v>507500</v>
      </c>
      <c r="G19" s="15">
        <f t="shared" si="0"/>
        <v>15644963.35</v>
      </c>
    </row>
    <row r="20" spans="2:7" x14ac:dyDescent="0.25">
      <c r="B20" s="45">
        <v>45324</v>
      </c>
      <c r="C20" s="62" t="s">
        <v>35</v>
      </c>
      <c r="D20" s="1" t="s">
        <v>21</v>
      </c>
      <c r="E20" s="2"/>
      <c r="F20" s="2">
        <v>42000</v>
      </c>
      <c r="G20" s="15">
        <f t="shared" si="0"/>
        <v>15686963.35</v>
      </c>
    </row>
    <row r="21" spans="2:7" x14ac:dyDescent="0.25">
      <c r="B21" s="38">
        <v>45324</v>
      </c>
      <c r="C21" s="3">
        <v>30128</v>
      </c>
      <c r="D21" s="1" t="s">
        <v>22</v>
      </c>
      <c r="E21" s="2"/>
      <c r="F21" s="2">
        <v>20000</v>
      </c>
      <c r="G21" s="15">
        <f t="shared" si="0"/>
        <v>15706963.35</v>
      </c>
    </row>
    <row r="22" spans="2:7" x14ac:dyDescent="0.25">
      <c r="B22" s="38">
        <v>45324</v>
      </c>
      <c r="C22" s="3" t="s">
        <v>34</v>
      </c>
      <c r="D22" s="1" t="s">
        <v>23</v>
      </c>
      <c r="E22" s="2">
        <v>3225</v>
      </c>
      <c r="F22" s="2"/>
      <c r="G22" s="25">
        <f>G21+F22-E22</f>
        <v>15703738.35</v>
      </c>
    </row>
    <row r="23" spans="2:7" x14ac:dyDescent="0.25">
      <c r="B23" s="4">
        <v>45327</v>
      </c>
      <c r="C23" s="3" t="s">
        <v>34</v>
      </c>
      <c r="D23" s="1" t="s">
        <v>18</v>
      </c>
      <c r="E23" s="2"/>
      <c r="F23" s="2">
        <v>277768</v>
      </c>
      <c r="G23" s="15">
        <f t="shared" si="0"/>
        <v>15981506.35</v>
      </c>
    </row>
    <row r="24" spans="2:7" x14ac:dyDescent="0.25">
      <c r="B24" s="4">
        <v>45327</v>
      </c>
      <c r="C24" s="3" t="s">
        <v>19</v>
      </c>
      <c r="D24" s="1" t="s">
        <v>23</v>
      </c>
      <c r="E24" s="2">
        <v>912.5</v>
      </c>
      <c r="F24" s="2"/>
      <c r="G24" s="15">
        <f t="shared" si="0"/>
        <v>15980593.85</v>
      </c>
    </row>
    <row r="25" spans="2:7" x14ac:dyDescent="0.25">
      <c r="B25" s="4">
        <v>45327</v>
      </c>
      <c r="C25" s="3">
        <v>30231</v>
      </c>
      <c r="D25" s="1" t="s">
        <v>20</v>
      </c>
      <c r="E25" s="2"/>
      <c r="F25" s="2">
        <v>13000</v>
      </c>
      <c r="G25" s="15">
        <f t="shared" si="0"/>
        <v>15993593.85</v>
      </c>
    </row>
    <row r="26" spans="2:7" x14ac:dyDescent="0.25">
      <c r="B26" s="4">
        <v>45327</v>
      </c>
      <c r="C26" s="3" t="s">
        <v>25</v>
      </c>
      <c r="D26" s="1" t="s">
        <v>21</v>
      </c>
      <c r="E26" s="2"/>
      <c r="F26" s="2">
        <v>61000</v>
      </c>
      <c r="G26" s="25">
        <f>G25+F26-E26</f>
        <v>16054593.85</v>
      </c>
    </row>
    <row r="27" spans="2:7" x14ac:dyDescent="0.25">
      <c r="B27" s="43">
        <v>45327</v>
      </c>
      <c r="C27" s="35">
        <v>30163</v>
      </c>
      <c r="D27" s="1" t="s">
        <v>22</v>
      </c>
      <c r="E27" s="2"/>
      <c r="F27" s="2">
        <v>13000</v>
      </c>
      <c r="G27" s="15">
        <f t="shared" si="0"/>
        <v>16067593.85</v>
      </c>
    </row>
    <row r="28" spans="2:7" x14ac:dyDescent="0.25">
      <c r="B28" s="4">
        <v>45327</v>
      </c>
      <c r="C28" s="3" t="s">
        <v>19</v>
      </c>
      <c r="D28" s="1" t="s">
        <v>37</v>
      </c>
      <c r="E28" s="2">
        <v>1300</v>
      </c>
      <c r="F28" s="2"/>
      <c r="G28" s="15">
        <f>G27+F28-E28</f>
        <v>16066293.85</v>
      </c>
    </row>
    <row r="29" spans="2:7" x14ac:dyDescent="0.25">
      <c r="B29" s="4">
        <v>45328</v>
      </c>
      <c r="C29" s="3" t="s">
        <v>34</v>
      </c>
      <c r="D29" s="1" t="s">
        <v>18</v>
      </c>
      <c r="E29" s="2"/>
      <c r="F29" s="2">
        <v>251500</v>
      </c>
      <c r="G29" s="15">
        <f>G28+F29-E29</f>
        <v>16317793.85</v>
      </c>
    </row>
    <row r="30" spans="2:7" x14ac:dyDescent="0.25">
      <c r="B30" s="4">
        <v>45328</v>
      </c>
      <c r="C30" s="3" t="s">
        <v>34</v>
      </c>
      <c r="D30" s="1" t="s">
        <v>23</v>
      </c>
      <c r="E30" s="2">
        <v>1050</v>
      </c>
      <c r="F30" s="2"/>
      <c r="G30" s="25">
        <f>G29+F30-E30</f>
        <v>16316743.85</v>
      </c>
    </row>
    <row r="31" spans="2:7" x14ac:dyDescent="0.25">
      <c r="B31" s="4">
        <v>45328</v>
      </c>
      <c r="C31" s="3">
        <v>20066</v>
      </c>
      <c r="D31" s="1" t="s">
        <v>20</v>
      </c>
      <c r="E31" s="2"/>
      <c r="F31" s="2">
        <v>32000</v>
      </c>
      <c r="G31" s="15">
        <f>G30+F31-E31</f>
        <v>16348743.85</v>
      </c>
    </row>
    <row r="32" spans="2:7" x14ac:dyDescent="0.25">
      <c r="B32" s="4">
        <v>45328</v>
      </c>
      <c r="C32" s="3">
        <v>10177</v>
      </c>
      <c r="D32" s="1" t="s">
        <v>21</v>
      </c>
      <c r="E32" s="2"/>
      <c r="F32" s="2">
        <v>109000</v>
      </c>
      <c r="G32" s="15">
        <f t="shared" si="0"/>
        <v>16457743.85</v>
      </c>
    </row>
    <row r="33" spans="2:7" s="52" customFormat="1" x14ac:dyDescent="0.25">
      <c r="B33" s="43">
        <v>45329</v>
      </c>
      <c r="C33" s="35" t="s">
        <v>19</v>
      </c>
      <c r="D33" s="1" t="s">
        <v>18</v>
      </c>
      <c r="E33" s="36"/>
      <c r="F33" s="36">
        <v>250000</v>
      </c>
      <c r="G33" s="53">
        <f>G32+F33-E33</f>
        <v>16707743.85</v>
      </c>
    </row>
    <row r="34" spans="2:7" s="52" customFormat="1" x14ac:dyDescent="0.25">
      <c r="B34" s="43">
        <v>45329</v>
      </c>
      <c r="C34" s="35">
        <v>40241</v>
      </c>
      <c r="D34" s="44" t="s">
        <v>20</v>
      </c>
      <c r="E34" s="36"/>
      <c r="F34" s="36">
        <v>52000</v>
      </c>
      <c r="G34" s="51">
        <f t="shared" si="0"/>
        <v>16759743.85</v>
      </c>
    </row>
    <row r="35" spans="2:7" s="52" customFormat="1" x14ac:dyDescent="0.25">
      <c r="B35" s="43">
        <v>45329</v>
      </c>
      <c r="C35" s="35" t="s">
        <v>38</v>
      </c>
      <c r="D35" s="44" t="s">
        <v>21</v>
      </c>
      <c r="E35" s="36"/>
      <c r="F35" s="36">
        <v>7000</v>
      </c>
      <c r="G35" s="51">
        <f t="shared" si="0"/>
        <v>16766743.85</v>
      </c>
    </row>
    <row r="36" spans="2:7" x14ac:dyDescent="0.25">
      <c r="B36" s="43">
        <v>45329</v>
      </c>
      <c r="C36" s="35" t="s">
        <v>34</v>
      </c>
      <c r="D36" s="1" t="s">
        <v>23</v>
      </c>
      <c r="E36" s="2">
        <v>1525</v>
      </c>
      <c r="F36" s="2"/>
      <c r="G36" s="15">
        <f t="shared" si="0"/>
        <v>16765218.85</v>
      </c>
    </row>
    <row r="37" spans="2:7" s="52" customFormat="1" x14ac:dyDescent="0.25">
      <c r="B37" s="43">
        <v>45330</v>
      </c>
      <c r="C37" s="35">
        <v>20074</v>
      </c>
      <c r="D37" s="44" t="s">
        <v>20</v>
      </c>
      <c r="E37" s="36"/>
      <c r="F37" s="36">
        <v>16450</v>
      </c>
      <c r="G37" s="53">
        <f>G36+F37-E37</f>
        <v>16781668.850000001</v>
      </c>
    </row>
    <row r="38" spans="2:7" s="52" customFormat="1" x14ac:dyDescent="0.25">
      <c r="B38" s="43">
        <v>45330</v>
      </c>
      <c r="C38" s="35" t="s">
        <v>39</v>
      </c>
      <c r="D38" s="44" t="s">
        <v>21</v>
      </c>
      <c r="E38" s="36"/>
      <c r="F38" s="36">
        <v>13000</v>
      </c>
      <c r="G38" s="51">
        <f t="shared" si="0"/>
        <v>16794668.850000001</v>
      </c>
    </row>
    <row r="39" spans="2:7" s="52" customFormat="1" x14ac:dyDescent="0.25">
      <c r="B39" s="43">
        <v>45330</v>
      </c>
      <c r="C39" s="35">
        <v>30187</v>
      </c>
      <c r="D39" s="44" t="s">
        <v>22</v>
      </c>
      <c r="E39" s="36"/>
      <c r="F39" s="36">
        <v>10000</v>
      </c>
      <c r="G39" s="51">
        <f t="shared" si="0"/>
        <v>16804668.850000001</v>
      </c>
    </row>
    <row r="40" spans="2:7" s="52" customFormat="1" ht="15.75" customHeight="1" x14ac:dyDescent="0.25">
      <c r="B40" s="43">
        <v>45330</v>
      </c>
      <c r="C40" s="35" t="s">
        <v>19</v>
      </c>
      <c r="D40" s="44" t="s">
        <v>23</v>
      </c>
      <c r="E40" s="36">
        <v>2725</v>
      </c>
      <c r="F40" s="36"/>
      <c r="G40" s="51">
        <f t="shared" si="0"/>
        <v>16801943.850000001</v>
      </c>
    </row>
    <row r="41" spans="2:7" s="52" customFormat="1" x14ac:dyDescent="0.25">
      <c r="B41" s="43">
        <v>45331</v>
      </c>
      <c r="C41" s="35">
        <v>30043</v>
      </c>
      <c r="D41" s="44" t="s">
        <v>20</v>
      </c>
      <c r="E41" s="36"/>
      <c r="F41" s="36">
        <v>24450</v>
      </c>
      <c r="G41" s="53">
        <f>G40+F41-E41</f>
        <v>16826393.850000001</v>
      </c>
    </row>
    <row r="42" spans="2:7" s="52" customFormat="1" x14ac:dyDescent="0.25">
      <c r="B42" s="43">
        <v>45331</v>
      </c>
      <c r="C42" s="35">
        <v>456731</v>
      </c>
      <c r="D42" s="44" t="s">
        <v>28</v>
      </c>
      <c r="E42" s="36"/>
      <c r="F42" s="36">
        <v>12785.75</v>
      </c>
      <c r="G42" s="51">
        <f t="shared" si="0"/>
        <v>16839179.600000001</v>
      </c>
    </row>
    <row r="43" spans="2:7" s="52" customFormat="1" x14ac:dyDescent="0.25">
      <c r="B43" s="43">
        <v>45331</v>
      </c>
      <c r="C43" s="35" t="s">
        <v>42</v>
      </c>
      <c r="D43" s="44" t="s">
        <v>21</v>
      </c>
      <c r="E43" s="36"/>
      <c r="F43" s="36">
        <v>2000</v>
      </c>
      <c r="G43" s="51">
        <f t="shared" si="0"/>
        <v>16841179.600000001</v>
      </c>
    </row>
    <row r="44" spans="2:7" s="52" customFormat="1" x14ac:dyDescent="0.25">
      <c r="B44" s="43">
        <v>45331</v>
      </c>
      <c r="C44" s="35">
        <v>20212</v>
      </c>
      <c r="D44" s="44" t="s">
        <v>22</v>
      </c>
      <c r="E44" s="36"/>
      <c r="F44" s="36">
        <v>14000</v>
      </c>
      <c r="G44" s="51">
        <f t="shared" si="0"/>
        <v>16855179.600000001</v>
      </c>
    </row>
    <row r="45" spans="2:7" s="52" customFormat="1" x14ac:dyDescent="0.25">
      <c r="B45" s="43">
        <v>45331</v>
      </c>
      <c r="C45" s="35" t="s">
        <v>19</v>
      </c>
      <c r="D45" s="44" t="s">
        <v>23</v>
      </c>
      <c r="E45" s="36">
        <v>175</v>
      </c>
      <c r="F45" s="36"/>
      <c r="G45" s="53">
        <f>G44+F45-E45</f>
        <v>16855004.600000001</v>
      </c>
    </row>
    <row r="46" spans="2:7" s="52" customFormat="1" x14ac:dyDescent="0.25">
      <c r="B46" s="43">
        <v>45334</v>
      </c>
      <c r="C46" s="35" t="s">
        <v>34</v>
      </c>
      <c r="D46" s="44" t="s">
        <v>18</v>
      </c>
      <c r="E46" s="36"/>
      <c r="F46" s="36">
        <v>103000</v>
      </c>
      <c r="G46" s="51">
        <f t="shared" si="0"/>
        <v>16958004.600000001</v>
      </c>
    </row>
    <row r="47" spans="2:7" x14ac:dyDescent="0.25">
      <c r="B47" s="43">
        <v>45334</v>
      </c>
      <c r="C47" s="35">
        <v>20087</v>
      </c>
      <c r="D47" s="44" t="s">
        <v>20</v>
      </c>
      <c r="E47" s="2"/>
      <c r="F47" s="2">
        <v>10000</v>
      </c>
      <c r="G47" s="15">
        <f t="shared" si="0"/>
        <v>16968004.600000001</v>
      </c>
    </row>
    <row r="48" spans="2:7" s="52" customFormat="1" x14ac:dyDescent="0.25">
      <c r="B48" s="43">
        <v>45334</v>
      </c>
      <c r="C48" s="35">
        <v>20410187</v>
      </c>
      <c r="D48" s="44" t="s">
        <v>43</v>
      </c>
      <c r="E48" s="67"/>
      <c r="F48" s="36">
        <v>500000</v>
      </c>
      <c r="G48" s="51">
        <f t="shared" si="0"/>
        <v>17468004.600000001</v>
      </c>
    </row>
    <row r="49" spans="1:8" s="52" customFormat="1" x14ac:dyDescent="0.25">
      <c r="B49" s="43">
        <v>45334</v>
      </c>
      <c r="C49" s="35" t="s">
        <v>44</v>
      </c>
      <c r="D49" s="44" t="s">
        <v>21</v>
      </c>
      <c r="E49" s="67"/>
      <c r="F49" s="36">
        <v>8000</v>
      </c>
      <c r="G49" s="53">
        <f>G48+F49-E49</f>
        <v>17476004.600000001</v>
      </c>
      <c r="H49" s="54"/>
    </row>
    <row r="50" spans="1:8" x14ac:dyDescent="0.25">
      <c r="B50" s="68">
        <v>45334</v>
      </c>
      <c r="C50" s="35">
        <v>30192</v>
      </c>
      <c r="D50" s="44" t="s">
        <v>22</v>
      </c>
      <c r="E50" s="2"/>
      <c r="F50" s="2">
        <v>9000</v>
      </c>
      <c r="G50" s="15">
        <f t="shared" si="0"/>
        <v>17485004.600000001</v>
      </c>
    </row>
    <row r="51" spans="1:8" s="52" customFormat="1" x14ac:dyDescent="0.25">
      <c r="B51" s="68">
        <v>45334</v>
      </c>
      <c r="C51" s="35" t="s">
        <v>34</v>
      </c>
      <c r="D51" s="44" t="s">
        <v>23</v>
      </c>
      <c r="E51" s="36">
        <v>325</v>
      </c>
      <c r="F51" s="36"/>
      <c r="G51" s="51">
        <f t="shared" si="0"/>
        <v>17484679.600000001</v>
      </c>
    </row>
    <row r="52" spans="1:8" s="52" customFormat="1" x14ac:dyDescent="0.25">
      <c r="B52" s="68">
        <v>45335</v>
      </c>
      <c r="C52" s="35">
        <v>20114</v>
      </c>
      <c r="D52" s="44" t="s">
        <v>20</v>
      </c>
      <c r="E52" s="36"/>
      <c r="F52" s="36">
        <v>7450</v>
      </c>
      <c r="G52" s="51">
        <f t="shared" si="0"/>
        <v>17492129.600000001</v>
      </c>
    </row>
    <row r="53" spans="1:8" s="52" customFormat="1" ht="15.75" thickBot="1" x14ac:dyDescent="0.3">
      <c r="B53" s="69">
        <v>45335</v>
      </c>
      <c r="C53" s="70">
        <v>10186</v>
      </c>
      <c r="D53" s="44" t="s">
        <v>28</v>
      </c>
      <c r="E53" s="71"/>
      <c r="F53" s="71">
        <v>86966.55</v>
      </c>
      <c r="G53" s="53">
        <f>G52+F53-E53</f>
        <v>17579096.150000002</v>
      </c>
    </row>
    <row r="54" spans="1:8" s="52" customFormat="1" ht="15.75" thickBot="1" x14ac:dyDescent="0.3">
      <c r="A54" s="72"/>
      <c r="B54" s="73">
        <v>45335</v>
      </c>
      <c r="C54" s="74" t="s">
        <v>45</v>
      </c>
      <c r="D54" s="44" t="s">
        <v>21</v>
      </c>
      <c r="E54" s="44"/>
      <c r="F54" s="36">
        <v>41000</v>
      </c>
      <c r="G54" s="51">
        <f t="shared" si="0"/>
        <v>17620096.150000002</v>
      </c>
    </row>
    <row r="55" spans="1:8" s="52" customFormat="1" x14ac:dyDescent="0.25">
      <c r="B55" s="75">
        <v>45335</v>
      </c>
      <c r="C55" s="76">
        <v>10147</v>
      </c>
      <c r="D55" s="44" t="s">
        <v>22</v>
      </c>
      <c r="E55" s="77"/>
      <c r="F55" s="77">
        <v>22300</v>
      </c>
      <c r="G55" s="51">
        <f t="shared" si="0"/>
        <v>17642396.150000002</v>
      </c>
    </row>
    <row r="56" spans="1:8" s="52" customFormat="1" x14ac:dyDescent="0.25">
      <c r="B56" s="68">
        <v>45335</v>
      </c>
      <c r="C56" s="35" t="s">
        <v>34</v>
      </c>
      <c r="D56" s="44" t="s">
        <v>23</v>
      </c>
      <c r="E56" s="36">
        <v>50</v>
      </c>
      <c r="F56" s="36"/>
      <c r="G56" s="51">
        <f t="shared" si="0"/>
        <v>17642346.150000002</v>
      </c>
    </row>
    <row r="57" spans="1:8" s="52" customFormat="1" x14ac:dyDescent="0.25">
      <c r="B57" s="68">
        <v>45336</v>
      </c>
      <c r="C57" s="35" t="s">
        <v>34</v>
      </c>
      <c r="D57" s="44" t="s">
        <v>18</v>
      </c>
      <c r="E57" s="36"/>
      <c r="F57" s="36">
        <v>6000</v>
      </c>
      <c r="G57" s="53">
        <f>G56+F57-E57</f>
        <v>17648346.150000002</v>
      </c>
    </row>
    <row r="58" spans="1:8" s="52" customFormat="1" x14ac:dyDescent="0.25">
      <c r="B58" s="68">
        <v>45336</v>
      </c>
      <c r="C58" s="35">
        <v>20112</v>
      </c>
      <c r="D58" s="44" t="s">
        <v>20</v>
      </c>
      <c r="E58" s="36"/>
      <c r="F58" s="36">
        <v>22000</v>
      </c>
      <c r="G58" s="51">
        <f t="shared" si="0"/>
        <v>17670346.150000002</v>
      </c>
    </row>
    <row r="59" spans="1:8" s="52" customFormat="1" ht="15.75" customHeight="1" x14ac:dyDescent="0.25">
      <c r="B59" s="68">
        <v>45336</v>
      </c>
      <c r="C59" s="35" t="s">
        <v>46</v>
      </c>
      <c r="D59" s="44" t="s">
        <v>21</v>
      </c>
      <c r="E59" s="36"/>
      <c r="F59" s="36">
        <v>51000</v>
      </c>
      <c r="G59" s="51">
        <f t="shared" si="0"/>
        <v>17721346.150000002</v>
      </c>
    </row>
    <row r="60" spans="1:8" s="52" customFormat="1" x14ac:dyDescent="0.25">
      <c r="B60" s="68">
        <v>45336</v>
      </c>
      <c r="C60" s="35">
        <v>10167</v>
      </c>
      <c r="D60" s="44" t="s">
        <v>22</v>
      </c>
      <c r="E60" s="36"/>
      <c r="F60" s="36">
        <v>3000</v>
      </c>
      <c r="G60" s="51">
        <f t="shared" si="0"/>
        <v>17724346.150000002</v>
      </c>
    </row>
    <row r="61" spans="1:8" s="52" customFormat="1" x14ac:dyDescent="0.25">
      <c r="B61" s="68">
        <v>45336</v>
      </c>
      <c r="C61" s="35" t="s">
        <v>19</v>
      </c>
      <c r="D61" s="44" t="s">
        <v>23</v>
      </c>
      <c r="E61" s="36">
        <v>200</v>
      </c>
      <c r="F61" s="36"/>
      <c r="G61" s="53">
        <f>G60+F61-E61</f>
        <v>17724146.150000002</v>
      </c>
    </row>
    <row r="62" spans="1:8" s="52" customFormat="1" x14ac:dyDescent="0.25">
      <c r="B62" s="68">
        <v>45337</v>
      </c>
      <c r="C62" s="35" t="s">
        <v>34</v>
      </c>
      <c r="D62" s="44" t="s">
        <v>18</v>
      </c>
      <c r="E62" s="36"/>
      <c r="F62" s="36">
        <v>100000</v>
      </c>
      <c r="G62" s="51">
        <f t="shared" si="0"/>
        <v>17824146.150000002</v>
      </c>
    </row>
    <row r="63" spans="1:8" s="52" customFormat="1" x14ac:dyDescent="0.25">
      <c r="B63" s="78">
        <v>45337</v>
      </c>
      <c r="C63" s="35">
        <v>20068</v>
      </c>
      <c r="D63" s="44" t="s">
        <v>20</v>
      </c>
      <c r="E63" s="71"/>
      <c r="F63" s="71">
        <v>27000</v>
      </c>
      <c r="G63" s="51">
        <f t="shared" si="0"/>
        <v>17851146.150000002</v>
      </c>
    </row>
    <row r="64" spans="1:8" s="52" customFormat="1" x14ac:dyDescent="0.25">
      <c r="A64" s="72"/>
      <c r="B64" s="80">
        <v>45337</v>
      </c>
      <c r="C64" s="35">
        <v>524544</v>
      </c>
      <c r="D64" s="44" t="s">
        <v>28</v>
      </c>
      <c r="E64" s="36"/>
      <c r="F64" s="36">
        <v>39065.4</v>
      </c>
      <c r="G64" s="51">
        <f t="shared" si="0"/>
        <v>17890211.550000001</v>
      </c>
      <c r="H64" s="72"/>
    </row>
    <row r="65" spans="2:7" s="52" customFormat="1" x14ac:dyDescent="0.25">
      <c r="B65" s="79">
        <v>45337</v>
      </c>
      <c r="C65" s="81" t="s">
        <v>47</v>
      </c>
      <c r="D65" s="44" t="s">
        <v>21</v>
      </c>
      <c r="E65" s="77"/>
      <c r="F65" s="77">
        <v>1000</v>
      </c>
      <c r="G65" s="53">
        <f>G64+F65-E65</f>
        <v>17891211.550000001</v>
      </c>
    </row>
    <row r="66" spans="2:7" s="52" customFormat="1" x14ac:dyDescent="0.25">
      <c r="B66" s="68">
        <v>45337</v>
      </c>
      <c r="C66" s="35">
        <v>30146</v>
      </c>
      <c r="D66" s="44" t="s">
        <v>22</v>
      </c>
      <c r="E66" s="36"/>
      <c r="F66" s="36">
        <v>1000</v>
      </c>
      <c r="G66" s="51">
        <f t="shared" si="0"/>
        <v>17892211.550000001</v>
      </c>
    </row>
    <row r="67" spans="2:7" s="52" customFormat="1" x14ac:dyDescent="0.25">
      <c r="B67" s="68">
        <v>45337</v>
      </c>
      <c r="C67" s="35" t="s">
        <v>19</v>
      </c>
      <c r="D67" s="44" t="s">
        <v>23</v>
      </c>
      <c r="E67" s="36">
        <v>1025</v>
      </c>
      <c r="F67" s="36"/>
      <c r="G67" s="51">
        <f t="shared" si="0"/>
        <v>17891186.550000001</v>
      </c>
    </row>
    <row r="68" spans="2:7" s="52" customFormat="1" x14ac:dyDescent="0.25">
      <c r="B68" s="68">
        <v>45337</v>
      </c>
      <c r="C68" s="35" t="s">
        <v>48</v>
      </c>
      <c r="D68" s="44" t="s">
        <v>54</v>
      </c>
      <c r="E68" s="36">
        <v>1152056.18</v>
      </c>
      <c r="F68" s="36"/>
      <c r="G68" s="51">
        <f t="shared" si="0"/>
        <v>16739130.370000001</v>
      </c>
    </row>
    <row r="69" spans="2:7" s="52" customFormat="1" x14ac:dyDescent="0.25">
      <c r="B69" s="68">
        <v>45337</v>
      </c>
      <c r="C69" s="35" t="s">
        <v>49</v>
      </c>
      <c r="D69" s="44" t="s">
        <v>50</v>
      </c>
      <c r="E69" s="36">
        <v>43600</v>
      </c>
      <c r="F69" s="36"/>
      <c r="G69" s="53">
        <f>G68+F69-E69</f>
        <v>16695530.370000001</v>
      </c>
    </row>
    <row r="70" spans="2:7" s="52" customFormat="1" x14ac:dyDescent="0.25">
      <c r="B70" s="68">
        <v>45337</v>
      </c>
      <c r="C70" s="35" t="s">
        <v>51</v>
      </c>
      <c r="D70" s="44" t="s">
        <v>27</v>
      </c>
      <c r="E70" s="36">
        <v>258656.8</v>
      </c>
      <c r="F70" s="36"/>
      <c r="G70" s="51">
        <f t="shared" si="0"/>
        <v>16436873.57</v>
      </c>
    </row>
    <row r="71" spans="2:7" s="52" customFormat="1" x14ac:dyDescent="0.25">
      <c r="B71" s="68">
        <v>45337</v>
      </c>
      <c r="C71" s="35" t="s">
        <v>52</v>
      </c>
      <c r="D71" s="44" t="s">
        <v>53</v>
      </c>
      <c r="E71" s="36">
        <v>20880</v>
      </c>
      <c r="F71" s="36"/>
      <c r="G71" s="51">
        <f t="shared" si="0"/>
        <v>16415993.57</v>
      </c>
    </row>
    <row r="72" spans="2:7" s="52" customFormat="1" x14ac:dyDescent="0.25">
      <c r="B72" s="68">
        <v>45338</v>
      </c>
      <c r="C72" s="35" t="s">
        <v>19</v>
      </c>
      <c r="D72" s="44" t="s">
        <v>18</v>
      </c>
      <c r="E72" s="36"/>
      <c r="F72" s="36">
        <v>6000</v>
      </c>
      <c r="G72" s="51">
        <f t="shared" si="0"/>
        <v>16421993.57</v>
      </c>
    </row>
    <row r="73" spans="2:7" x14ac:dyDescent="0.25">
      <c r="B73" s="19">
        <v>45338</v>
      </c>
      <c r="C73" s="3">
        <v>60371</v>
      </c>
      <c r="D73" s="1" t="s">
        <v>20</v>
      </c>
      <c r="E73" s="2"/>
      <c r="F73" s="2">
        <v>50000</v>
      </c>
      <c r="G73" s="51">
        <f t="shared" si="0"/>
        <v>16471993.57</v>
      </c>
    </row>
    <row r="74" spans="2:7" x14ac:dyDescent="0.25">
      <c r="B74" s="19">
        <v>45338</v>
      </c>
      <c r="C74" s="3" t="s">
        <v>56</v>
      </c>
      <c r="D74" s="44" t="s">
        <v>21</v>
      </c>
      <c r="E74" s="2"/>
      <c r="F74" s="2">
        <v>1000</v>
      </c>
      <c r="G74" s="51">
        <f t="shared" si="0"/>
        <v>16472993.57</v>
      </c>
    </row>
    <row r="75" spans="2:7" x14ac:dyDescent="0.25">
      <c r="B75" s="19">
        <v>45338</v>
      </c>
      <c r="C75" s="3">
        <v>10210</v>
      </c>
      <c r="D75" s="1" t="s">
        <v>22</v>
      </c>
      <c r="E75" s="1"/>
      <c r="F75" s="7">
        <v>1000</v>
      </c>
      <c r="G75" s="51">
        <f t="shared" ref="G75:G120" si="1">G74+F75-E75</f>
        <v>16473993.57</v>
      </c>
    </row>
    <row r="76" spans="2:7" x14ac:dyDescent="0.25">
      <c r="B76" s="19">
        <v>45338</v>
      </c>
      <c r="C76" s="3" t="s">
        <v>57</v>
      </c>
      <c r="D76" s="1" t="s">
        <v>58</v>
      </c>
      <c r="E76" s="2">
        <v>416940</v>
      </c>
      <c r="F76" s="7"/>
      <c r="G76" s="51">
        <f t="shared" si="1"/>
        <v>16057053.57</v>
      </c>
    </row>
    <row r="77" spans="2:7" x14ac:dyDescent="0.25">
      <c r="B77" s="19">
        <v>45338</v>
      </c>
      <c r="C77" s="3" t="s">
        <v>59</v>
      </c>
      <c r="D77" s="1" t="s">
        <v>60</v>
      </c>
      <c r="E77" s="2">
        <v>392962</v>
      </c>
      <c r="F77" s="2"/>
      <c r="G77" s="51">
        <f t="shared" si="1"/>
        <v>15664091.57</v>
      </c>
    </row>
    <row r="78" spans="2:7" x14ac:dyDescent="0.25">
      <c r="B78" s="19">
        <v>45338</v>
      </c>
      <c r="C78" s="3" t="s">
        <v>61</v>
      </c>
      <c r="D78" s="1" t="s">
        <v>62</v>
      </c>
      <c r="E78" s="2">
        <v>139000</v>
      </c>
      <c r="F78" s="2"/>
      <c r="G78" s="51">
        <f t="shared" si="1"/>
        <v>15525091.57</v>
      </c>
    </row>
    <row r="79" spans="2:7" x14ac:dyDescent="0.25">
      <c r="B79" s="19">
        <v>45338</v>
      </c>
      <c r="C79" s="3" t="s">
        <v>63</v>
      </c>
      <c r="D79" s="1" t="s">
        <v>27</v>
      </c>
      <c r="E79" s="2">
        <v>124537.2</v>
      </c>
      <c r="F79" s="2"/>
      <c r="G79" s="51">
        <f t="shared" si="1"/>
        <v>15400554.370000001</v>
      </c>
    </row>
    <row r="80" spans="2:7" x14ac:dyDescent="0.25">
      <c r="B80" s="19">
        <v>45338</v>
      </c>
      <c r="C80" s="3" t="s">
        <v>19</v>
      </c>
      <c r="D80" s="1" t="s">
        <v>23</v>
      </c>
      <c r="E80" s="2">
        <v>1275</v>
      </c>
      <c r="F80" s="2"/>
      <c r="G80" s="51">
        <f t="shared" si="1"/>
        <v>15399279.370000001</v>
      </c>
    </row>
    <row r="81" spans="2:7" x14ac:dyDescent="0.25">
      <c r="B81" s="19">
        <v>45341</v>
      </c>
      <c r="C81" s="3" t="s">
        <v>19</v>
      </c>
      <c r="D81" s="1" t="s">
        <v>20</v>
      </c>
      <c r="E81" s="2"/>
      <c r="F81" s="2">
        <v>13900</v>
      </c>
      <c r="G81" s="51">
        <f t="shared" si="1"/>
        <v>15413179.370000001</v>
      </c>
    </row>
    <row r="82" spans="2:7" x14ac:dyDescent="0.25">
      <c r="B82" s="19">
        <v>45341</v>
      </c>
      <c r="C82" s="3">
        <v>10199</v>
      </c>
      <c r="D82" s="1" t="s">
        <v>22</v>
      </c>
      <c r="E82" s="2"/>
      <c r="F82" s="2">
        <v>23000</v>
      </c>
      <c r="G82" s="51">
        <f t="shared" si="1"/>
        <v>15436179.370000001</v>
      </c>
    </row>
    <row r="83" spans="2:7" ht="15.75" customHeight="1" x14ac:dyDescent="0.25">
      <c r="B83" s="19">
        <v>45341</v>
      </c>
      <c r="C83" s="3" t="s">
        <v>34</v>
      </c>
      <c r="D83" s="1" t="s">
        <v>23</v>
      </c>
      <c r="E83" s="2">
        <v>25</v>
      </c>
      <c r="F83" s="2"/>
      <c r="G83" s="51">
        <f t="shared" si="1"/>
        <v>15436154.370000001</v>
      </c>
    </row>
    <row r="84" spans="2:7" x14ac:dyDescent="0.25">
      <c r="B84" s="19">
        <v>45342</v>
      </c>
      <c r="C84" s="3">
        <v>30036</v>
      </c>
      <c r="D84" s="1" t="s">
        <v>20</v>
      </c>
      <c r="E84" s="2"/>
      <c r="F84" s="2">
        <v>10000</v>
      </c>
      <c r="G84" s="51">
        <f t="shared" si="1"/>
        <v>15446154.370000001</v>
      </c>
    </row>
    <row r="85" spans="2:7" x14ac:dyDescent="0.25">
      <c r="B85" s="19">
        <v>45342</v>
      </c>
      <c r="C85" s="3" t="s">
        <v>64</v>
      </c>
      <c r="D85" s="1" t="s">
        <v>21</v>
      </c>
      <c r="E85" s="2"/>
      <c r="F85" s="2">
        <v>20000</v>
      </c>
      <c r="G85" s="51">
        <f t="shared" si="1"/>
        <v>15466154.370000001</v>
      </c>
    </row>
    <row r="86" spans="2:7" x14ac:dyDescent="0.25">
      <c r="B86" s="19">
        <v>45342</v>
      </c>
      <c r="C86" s="3">
        <v>20147</v>
      </c>
      <c r="D86" s="1" t="s">
        <v>22</v>
      </c>
      <c r="E86" s="2"/>
      <c r="F86" s="2">
        <v>9000</v>
      </c>
      <c r="G86" s="51">
        <f t="shared" si="1"/>
        <v>15475154.370000001</v>
      </c>
    </row>
    <row r="87" spans="2:7" x14ac:dyDescent="0.25">
      <c r="B87" s="19">
        <v>45342</v>
      </c>
      <c r="C87" s="3" t="s">
        <v>65</v>
      </c>
      <c r="D87" s="1" t="s">
        <v>50</v>
      </c>
      <c r="E87" s="2">
        <v>272226</v>
      </c>
      <c r="F87" s="2"/>
      <c r="G87" s="51">
        <f t="shared" si="1"/>
        <v>15202928.370000001</v>
      </c>
    </row>
    <row r="88" spans="2:7" x14ac:dyDescent="0.25">
      <c r="B88" s="19">
        <v>45342</v>
      </c>
      <c r="C88" s="3" t="s">
        <v>66</v>
      </c>
      <c r="D88" s="1" t="s">
        <v>27</v>
      </c>
      <c r="E88" s="2">
        <v>637377</v>
      </c>
      <c r="F88" s="2"/>
      <c r="G88" s="51">
        <f t="shared" si="1"/>
        <v>14565551.370000001</v>
      </c>
    </row>
    <row r="89" spans="2:7" x14ac:dyDescent="0.25">
      <c r="B89" s="19">
        <v>45342</v>
      </c>
      <c r="C89" s="3" t="s">
        <v>34</v>
      </c>
      <c r="D89" s="1" t="s">
        <v>23</v>
      </c>
      <c r="E89" s="2">
        <v>25</v>
      </c>
      <c r="F89" s="2"/>
      <c r="G89" s="51">
        <f t="shared" si="1"/>
        <v>14565526.370000001</v>
      </c>
    </row>
    <row r="90" spans="2:7" x14ac:dyDescent="0.25">
      <c r="B90" s="19">
        <v>45343</v>
      </c>
      <c r="C90" s="3" t="s">
        <v>34</v>
      </c>
      <c r="D90" s="1" t="s">
        <v>18</v>
      </c>
      <c r="E90" s="2"/>
      <c r="F90" s="2">
        <v>221138.13</v>
      </c>
      <c r="G90" s="51">
        <f t="shared" si="1"/>
        <v>14786664.500000002</v>
      </c>
    </row>
    <row r="91" spans="2:7" x14ac:dyDescent="0.25">
      <c r="B91" s="19">
        <v>45343</v>
      </c>
      <c r="C91" s="3">
        <v>40444</v>
      </c>
      <c r="D91" s="1" t="s">
        <v>20</v>
      </c>
      <c r="E91" s="2"/>
      <c r="F91" s="2">
        <v>140000</v>
      </c>
      <c r="G91" s="51">
        <f t="shared" si="1"/>
        <v>14926664.500000002</v>
      </c>
    </row>
    <row r="92" spans="2:7" x14ac:dyDescent="0.25">
      <c r="B92" s="19">
        <v>45343</v>
      </c>
      <c r="C92" s="35" t="s">
        <v>68</v>
      </c>
      <c r="D92" s="1" t="s">
        <v>21</v>
      </c>
      <c r="E92" s="2"/>
      <c r="F92" s="2">
        <v>47000</v>
      </c>
      <c r="G92" s="51">
        <f t="shared" si="1"/>
        <v>14973664.500000002</v>
      </c>
    </row>
    <row r="93" spans="2:7" x14ac:dyDescent="0.25">
      <c r="B93" s="19">
        <v>45343</v>
      </c>
      <c r="C93" s="3">
        <v>30240</v>
      </c>
      <c r="D93" s="1" t="s">
        <v>22</v>
      </c>
      <c r="E93" s="36"/>
      <c r="F93" s="2">
        <v>12000</v>
      </c>
      <c r="G93" s="51">
        <f t="shared" si="1"/>
        <v>14985664.500000002</v>
      </c>
    </row>
    <row r="94" spans="2:7" x14ac:dyDescent="0.25">
      <c r="B94" s="19">
        <v>45344</v>
      </c>
      <c r="C94" s="3" t="s">
        <v>19</v>
      </c>
      <c r="D94" s="1" t="s">
        <v>18</v>
      </c>
      <c r="E94" s="36"/>
      <c r="F94" s="36">
        <v>275000</v>
      </c>
      <c r="G94" s="51">
        <f t="shared" si="1"/>
        <v>15260664.500000002</v>
      </c>
    </row>
    <row r="95" spans="2:7" x14ac:dyDescent="0.25">
      <c r="B95" s="19">
        <v>45344</v>
      </c>
      <c r="C95" s="3">
        <v>20307</v>
      </c>
      <c r="D95" s="1" t="s">
        <v>20</v>
      </c>
      <c r="E95" s="36"/>
      <c r="F95" s="36">
        <v>8000</v>
      </c>
      <c r="G95" s="51">
        <f t="shared" si="1"/>
        <v>15268664.500000002</v>
      </c>
    </row>
    <row r="96" spans="2:7" x14ac:dyDescent="0.25">
      <c r="B96" s="19">
        <v>45344</v>
      </c>
      <c r="C96" s="3" t="s">
        <v>69</v>
      </c>
      <c r="D96" s="1" t="s">
        <v>21</v>
      </c>
      <c r="E96" s="2"/>
      <c r="F96" s="2">
        <v>40150</v>
      </c>
      <c r="G96" s="51">
        <f t="shared" si="1"/>
        <v>15308814.500000002</v>
      </c>
    </row>
    <row r="97" spans="2:7" x14ac:dyDescent="0.25">
      <c r="B97" s="19">
        <v>45344</v>
      </c>
      <c r="C97" s="3">
        <v>30196</v>
      </c>
      <c r="D97" s="1" t="s">
        <v>22</v>
      </c>
      <c r="E97" s="2"/>
      <c r="F97" s="2">
        <v>3000</v>
      </c>
      <c r="G97" s="51">
        <f t="shared" si="1"/>
        <v>15311814.500000002</v>
      </c>
    </row>
    <row r="98" spans="2:7" x14ac:dyDescent="0.25">
      <c r="B98" s="19">
        <v>45344</v>
      </c>
      <c r="C98" s="3" t="s">
        <v>70</v>
      </c>
      <c r="D98" s="1" t="s">
        <v>71</v>
      </c>
      <c r="E98" s="2">
        <v>90860</v>
      </c>
      <c r="F98" s="2"/>
      <c r="G98" s="51">
        <f t="shared" si="1"/>
        <v>15220954.500000002</v>
      </c>
    </row>
    <row r="99" spans="2:7" x14ac:dyDescent="0.25">
      <c r="B99" s="19">
        <v>45344</v>
      </c>
      <c r="C99" s="3" t="s">
        <v>19</v>
      </c>
      <c r="D99" s="1" t="s">
        <v>23</v>
      </c>
      <c r="E99" s="2">
        <v>500</v>
      </c>
      <c r="F99" s="2"/>
      <c r="G99" s="51">
        <f t="shared" si="1"/>
        <v>15220454.500000002</v>
      </c>
    </row>
    <row r="100" spans="2:7" x14ac:dyDescent="0.25">
      <c r="B100" s="19">
        <v>45345</v>
      </c>
      <c r="C100" s="3" t="s">
        <v>19</v>
      </c>
      <c r="D100" s="1" t="s">
        <v>18</v>
      </c>
      <c r="E100" s="2"/>
      <c r="F100" s="2">
        <v>250000</v>
      </c>
      <c r="G100" s="51">
        <f t="shared" si="1"/>
        <v>15470454.500000002</v>
      </c>
    </row>
    <row r="101" spans="2:7" x14ac:dyDescent="0.25">
      <c r="B101" s="19">
        <v>45345</v>
      </c>
      <c r="C101" s="3">
        <v>30066</v>
      </c>
      <c r="D101" s="1" t="s">
        <v>20</v>
      </c>
      <c r="E101" s="2"/>
      <c r="F101" s="2">
        <v>18000</v>
      </c>
      <c r="G101" s="51">
        <f t="shared" si="1"/>
        <v>15488454.500000002</v>
      </c>
    </row>
    <row r="102" spans="2:7" x14ac:dyDescent="0.25">
      <c r="B102" s="19">
        <v>45345</v>
      </c>
      <c r="C102" s="3" t="s">
        <v>72</v>
      </c>
      <c r="D102" s="1" t="s">
        <v>21</v>
      </c>
      <c r="E102" s="2"/>
      <c r="F102" s="6">
        <v>3450</v>
      </c>
      <c r="G102" s="51">
        <f t="shared" si="1"/>
        <v>15491904.500000002</v>
      </c>
    </row>
    <row r="103" spans="2:7" x14ac:dyDescent="0.25">
      <c r="B103" s="19">
        <v>45345</v>
      </c>
      <c r="C103" s="3">
        <v>30210</v>
      </c>
      <c r="D103" s="1" t="s">
        <v>22</v>
      </c>
      <c r="E103" s="2"/>
      <c r="F103" s="6">
        <v>1300</v>
      </c>
      <c r="G103" s="51">
        <f t="shared" si="1"/>
        <v>15493204.500000002</v>
      </c>
    </row>
    <row r="104" spans="2:7" x14ac:dyDescent="0.25">
      <c r="B104" s="19">
        <v>45345</v>
      </c>
      <c r="C104" s="3" t="s">
        <v>19</v>
      </c>
      <c r="D104" s="1" t="s">
        <v>23</v>
      </c>
      <c r="E104" s="2">
        <v>1175</v>
      </c>
      <c r="F104" s="6"/>
      <c r="G104" s="51">
        <f t="shared" si="1"/>
        <v>15492029.500000002</v>
      </c>
    </row>
    <row r="105" spans="2:7" x14ac:dyDescent="0.25">
      <c r="B105" s="19">
        <v>45348</v>
      </c>
      <c r="C105" s="3" t="s">
        <v>19</v>
      </c>
      <c r="D105" s="1" t="s">
        <v>18</v>
      </c>
      <c r="E105" s="6"/>
      <c r="F105" s="6">
        <v>275000</v>
      </c>
      <c r="G105" s="51">
        <f t="shared" si="1"/>
        <v>15767029.500000002</v>
      </c>
    </row>
    <row r="106" spans="2:7" x14ac:dyDescent="0.25">
      <c r="B106" s="19">
        <v>45348</v>
      </c>
      <c r="C106" s="3">
        <v>20482</v>
      </c>
      <c r="D106" s="1" t="s">
        <v>20</v>
      </c>
      <c r="E106" s="6"/>
      <c r="F106" s="6">
        <v>27000</v>
      </c>
      <c r="G106" s="51">
        <f t="shared" si="1"/>
        <v>15794029.500000002</v>
      </c>
    </row>
    <row r="107" spans="2:7" x14ac:dyDescent="0.25">
      <c r="B107" s="19">
        <v>45348</v>
      </c>
      <c r="C107" s="3" t="s">
        <v>73</v>
      </c>
      <c r="D107" s="1" t="s">
        <v>21</v>
      </c>
      <c r="E107" s="6"/>
      <c r="F107" s="6">
        <v>26000</v>
      </c>
      <c r="G107" s="51">
        <f t="shared" si="1"/>
        <v>15820029.500000002</v>
      </c>
    </row>
    <row r="108" spans="2:7" ht="15.75" thickBot="1" x14ac:dyDescent="0.3">
      <c r="B108" s="21">
        <v>45348</v>
      </c>
      <c r="C108" s="22">
        <v>20152</v>
      </c>
      <c r="D108" s="1" t="s">
        <v>22</v>
      </c>
      <c r="E108" s="24"/>
      <c r="F108" s="23">
        <v>3000</v>
      </c>
      <c r="G108" s="51">
        <f t="shared" si="1"/>
        <v>15823029.500000002</v>
      </c>
    </row>
    <row r="109" spans="2:7" x14ac:dyDescent="0.25">
      <c r="B109" s="42"/>
      <c r="C109" s="28"/>
      <c r="D109" s="26"/>
      <c r="E109" s="17"/>
      <c r="F109" s="13"/>
      <c r="G109" s="51">
        <f t="shared" si="1"/>
        <v>15823029.500000002</v>
      </c>
    </row>
    <row r="110" spans="2:7" x14ac:dyDescent="0.25">
      <c r="B110" s="19">
        <v>45348</v>
      </c>
      <c r="C110" s="3" t="s">
        <v>19</v>
      </c>
      <c r="D110" s="1" t="s">
        <v>23</v>
      </c>
      <c r="E110" s="6">
        <v>5878.75</v>
      </c>
      <c r="F110" s="6"/>
      <c r="G110" s="51">
        <f t="shared" si="1"/>
        <v>15817150.750000002</v>
      </c>
    </row>
    <row r="111" spans="2:7" x14ac:dyDescent="0.25">
      <c r="B111" s="19">
        <v>45350</v>
      </c>
      <c r="C111" s="3" t="s">
        <v>19</v>
      </c>
      <c r="D111" s="1" t="s">
        <v>18</v>
      </c>
      <c r="E111" s="2"/>
      <c r="F111" s="6">
        <v>225000</v>
      </c>
      <c r="G111" s="51">
        <f t="shared" si="1"/>
        <v>16042150.750000002</v>
      </c>
    </row>
    <row r="112" spans="2:7" x14ac:dyDescent="0.25">
      <c r="B112" s="46">
        <v>45350</v>
      </c>
      <c r="C112" s="47">
        <v>10087</v>
      </c>
      <c r="D112" s="1" t="s">
        <v>20</v>
      </c>
      <c r="E112" s="48"/>
      <c r="F112" s="49">
        <v>39000</v>
      </c>
      <c r="G112" s="51">
        <f t="shared" si="1"/>
        <v>16081150.750000002</v>
      </c>
    </row>
    <row r="113" spans="2:7" x14ac:dyDescent="0.25">
      <c r="B113" s="46">
        <v>45350</v>
      </c>
      <c r="C113" s="47" t="s">
        <v>73</v>
      </c>
      <c r="D113" s="1" t="s">
        <v>21</v>
      </c>
      <c r="E113" s="48"/>
      <c r="F113" s="49">
        <v>35000</v>
      </c>
      <c r="G113" s="51">
        <f t="shared" si="1"/>
        <v>16116150.750000002</v>
      </c>
    </row>
    <row r="114" spans="2:7" x14ac:dyDescent="0.25">
      <c r="B114" s="46">
        <v>45350</v>
      </c>
      <c r="C114" s="47">
        <v>30217</v>
      </c>
      <c r="D114" s="1" t="s">
        <v>22</v>
      </c>
      <c r="E114" s="48"/>
      <c r="F114" s="49">
        <v>9000</v>
      </c>
      <c r="G114" s="51">
        <f t="shared" si="1"/>
        <v>16125150.750000002</v>
      </c>
    </row>
    <row r="115" spans="2:7" x14ac:dyDescent="0.25">
      <c r="B115" s="46">
        <v>45350</v>
      </c>
      <c r="C115" s="47" t="s">
        <v>19</v>
      </c>
      <c r="D115" s="1" t="s">
        <v>23</v>
      </c>
      <c r="E115" s="48">
        <v>86.25</v>
      </c>
      <c r="F115" s="49"/>
      <c r="G115" s="51">
        <f t="shared" si="1"/>
        <v>16125064.500000002</v>
      </c>
    </row>
    <row r="116" spans="2:7" x14ac:dyDescent="0.25">
      <c r="B116" s="46">
        <v>45351</v>
      </c>
      <c r="C116" s="47">
        <v>30101</v>
      </c>
      <c r="D116" s="1" t="s">
        <v>20</v>
      </c>
      <c r="E116" s="48"/>
      <c r="F116" s="49">
        <v>41650</v>
      </c>
      <c r="G116" s="51">
        <f t="shared" si="1"/>
        <v>16166714.500000002</v>
      </c>
    </row>
    <row r="117" spans="2:7" x14ac:dyDescent="0.25">
      <c r="B117" s="46">
        <v>45351</v>
      </c>
      <c r="C117" s="47">
        <v>9213</v>
      </c>
      <c r="D117" s="44" t="s">
        <v>28</v>
      </c>
      <c r="E117" s="48"/>
      <c r="F117" s="49">
        <v>20654.439999999999</v>
      </c>
      <c r="G117" s="51">
        <f t="shared" si="1"/>
        <v>16187368.940000001</v>
      </c>
    </row>
    <row r="118" spans="2:7" x14ac:dyDescent="0.25">
      <c r="B118" s="46">
        <v>45351</v>
      </c>
      <c r="C118" s="47" t="s">
        <v>74</v>
      </c>
      <c r="D118" s="1" t="s">
        <v>21</v>
      </c>
      <c r="E118" s="48"/>
      <c r="F118" s="49">
        <v>12000</v>
      </c>
      <c r="G118" s="51">
        <f t="shared" si="1"/>
        <v>16199368.940000001</v>
      </c>
    </row>
    <row r="119" spans="2:7" x14ac:dyDescent="0.25">
      <c r="B119" s="46">
        <v>45351</v>
      </c>
      <c r="C119" s="47">
        <v>30204</v>
      </c>
      <c r="D119" s="1" t="s">
        <v>22</v>
      </c>
      <c r="E119" s="48"/>
      <c r="F119" s="49">
        <v>1000</v>
      </c>
      <c r="G119" s="51">
        <f t="shared" si="1"/>
        <v>16200368.940000001</v>
      </c>
    </row>
    <row r="120" spans="2:7" x14ac:dyDescent="0.25">
      <c r="B120" s="46">
        <v>45351</v>
      </c>
      <c r="C120" s="47" t="s">
        <v>19</v>
      </c>
      <c r="D120" s="1" t="s">
        <v>23</v>
      </c>
      <c r="E120" s="48">
        <v>650</v>
      </c>
      <c r="F120" s="49"/>
      <c r="G120" s="51">
        <f t="shared" si="1"/>
        <v>16199718.940000001</v>
      </c>
    </row>
    <row r="121" spans="2:7" ht="15" customHeight="1" thickBot="1" x14ac:dyDescent="0.3">
      <c r="B121" s="94" t="s">
        <v>75</v>
      </c>
      <c r="C121" s="95"/>
      <c r="D121" s="95"/>
      <c r="E121" s="95"/>
      <c r="F121" s="95"/>
      <c r="G121" s="84">
        <v>16199718.939999999</v>
      </c>
    </row>
    <row r="122" spans="2:7" x14ac:dyDescent="0.25">
      <c r="B122" s="18"/>
      <c r="C122" s="28"/>
      <c r="D122" s="17"/>
      <c r="E122" s="16"/>
      <c r="F122" s="13"/>
      <c r="G122" s="41"/>
    </row>
    <row r="123" spans="2:7" x14ac:dyDescent="0.25">
      <c r="B123" s="18"/>
      <c r="C123" s="28"/>
      <c r="D123" s="17"/>
      <c r="E123" s="16"/>
      <c r="F123" s="13"/>
      <c r="G123" s="85"/>
    </row>
    <row r="124" spans="2:7" x14ac:dyDescent="0.25">
      <c r="B124" s="18"/>
      <c r="C124" s="28"/>
      <c r="D124" s="17"/>
      <c r="E124" s="16"/>
      <c r="F124" s="13"/>
      <c r="G124" s="85"/>
    </row>
    <row r="125" spans="2:7" ht="15.75" thickBot="1" x14ac:dyDescent="0.3">
      <c r="B125" s="92"/>
      <c r="C125" s="92"/>
      <c r="F125" s="92"/>
      <c r="G125" s="92"/>
    </row>
    <row r="126" spans="2:7" x14ac:dyDescent="0.25">
      <c r="B126" s="86" t="s">
        <v>15</v>
      </c>
      <c r="C126" s="86"/>
      <c r="F126" s="86" t="s">
        <v>9</v>
      </c>
      <c r="G126" s="86"/>
    </row>
    <row r="127" spans="2:7" x14ac:dyDescent="0.25">
      <c r="B127" s="87" t="s">
        <v>16</v>
      </c>
      <c r="C127" s="87"/>
      <c r="F127" s="87" t="s">
        <v>10</v>
      </c>
      <c r="G127" s="87"/>
    </row>
    <row r="129" spans="1:7" x14ac:dyDescent="0.25">
      <c r="D129" t="s">
        <v>13</v>
      </c>
    </row>
    <row r="130" spans="1:7" x14ac:dyDescent="0.25">
      <c r="D130" s="86" t="s">
        <v>11</v>
      </c>
      <c r="E130" s="86"/>
    </row>
    <row r="131" spans="1:7" x14ac:dyDescent="0.25">
      <c r="D131" s="87" t="s">
        <v>12</v>
      </c>
      <c r="E131" s="87"/>
    </row>
    <row r="136" spans="1:7" x14ac:dyDescent="0.25">
      <c r="B136" s="93"/>
      <c r="C136" s="93"/>
      <c r="D136" s="93"/>
      <c r="E136" s="93"/>
      <c r="F136" s="93"/>
      <c r="G136" s="93"/>
    </row>
    <row r="137" spans="1:7" x14ac:dyDescent="0.25">
      <c r="B137" s="93"/>
      <c r="C137" s="93"/>
      <c r="D137" s="93"/>
      <c r="E137" s="93"/>
      <c r="F137" s="93"/>
      <c r="G137" s="93"/>
    </row>
    <row r="138" spans="1:7" x14ac:dyDescent="0.25">
      <c r="B138" s="93"/>
      <c r="C138" s="93"/>
      <c r="D138" s="93"/>
      <c r="E138" s="93"/>
      <c r="F138" s="93"/>
      <c r="G138" s="93"/>
    </row>
    <row r="139" spans="1:7" x14ac:dyDescent="0.25">
      <c r="B139" s="55"/>
      <c r="C139" s="55"/>
      <c r="D139" s="56"/>
      <c r="E139" s="55"/>
      <c r="F139" s="37"/>
      <c r="G139" s="37"/>
    </row>
    <row r="140" spans="1:7" x14ac:dyDescent="0.25">
      <c r="B140" s="28"/>
      <c r="C140" s="58"/>
      <c r="D140" s="59"/>
      <c r="E140" s="60"/>
      <c r="F140" s="37"/>
      <c r="G140" s="37"/>
    </row>
    <row r="141" spans="1:7" x14ac:dyDescent="0.25">
      <c r="B141" s="28"/>
      <c r="C141" s="58"/>
      <c r="D141" s="59"/>
      <c r="E141" s="60"/>
      <c r="F141" s="37"/>
      <c r="G141" s="37"/>
    </row>
    <row r="142" spans="1:7" x14ac:dyDescent="0.25">
      <c r="A142" s="40"/>
      <c r="B142" s="28"/>
      <c r="C142" s="58"/>
      <c r="D142" s="59"/>
      <c r="E142" s="16"/>
    </row>
    <row r="143" spans="1:7" x14ac:dyDescent="0.25">
      <c r="B143" s="28"/>
      <c r="C143" s="58"/>
      <c r="D143" s="17"/>
      <c r="E143" s="61"/>
    </row>
    <row r="144" spans="1:7" x14ac:dyDescent="0.25">
      <c r="B144" s="28"/>
      <c r="C144" s="58"/>
      <c r="D144" s="17"/>
      <c r="E144" s="61"/>
    </row>
    <row r="145" spans="2:7" x14ac:dyDescent="0.25">
      <c r="B145" s="28"/>
      <c r="C145" s="58"/>
      <c r="D145" s="17"/>
      <c r="E145" s="61"/>
    </row>
    <row r="146" spans="2:7" x14ac:dyDescent="0.25">
      <c r="B146" s="28"/>
      <c r="C146" s="58"/>
      <c r="D146" s="17"/>
      <c r="E146" s="61"/>
    </row>
    <row r="147" spans="2:7" x14ac:dyDescent="0.25">
      <c r="B147" s="28"/>
      <c r="C147" s="58"/>
      <c r="D147" s="17"/>
      <c r="E147" s="61"/>
    </row>
    <row r="148" spans="2:7" x14ac:dyDescent="0.25">
      <c r="B148" s="28"/>
      <c r="C148" s="58"/>
      <c r="D148" s="17"/>
      <c r="E148" s="61"/>
    </row>
    <row r="149" spans="2:7" x14ac:dyDescent="0.25">
      <c r="B149" s="28"/>
      <c r="C149" s="58"/>
      <c r="D149" s="17"/>
      <c r="E149" s="61"/>
    </row>
    <row r="150" spans="2:7" x14ac:dyDescent="0.25">
      <c r="B150" s="96"/>
      <c r="C150" s="96"/>
      <c r="D150" s="96"/>
      <c r="E150" s="57">
        <f>SUM(E140:E149)</f>
        <v>0</v>
      </c>
    </row>
    <row r="151" spans="2:7" x14ac:dyDescent="0.25">
      <c r="B151" s="93"/>
      <c r="C151" s="93"/>
      <c r="D151" s="93"/>
      <c r="E151" s="93"/>
      <c r="F151" s="93"/>
      <c r="G151" s="93"/>
    </row>
    <row r="152" spans="2:7" x14ac:dyDescent="0.25">
      <c r="B152" s="93"/>
      <c r="C152" s="93"/>
      <c r="D152" s="93"/>
      <c r="E152" s="93"/>
      <c r="F152" s="93"/>
      <c r="G152" s="93"/>
    </row>
    <row r="153" spans="2:7" x14ac:dyDescent="0.25">
      <c r="B153" s="93"/>
      <c r="C153" s="93"/>
      <c r="D153" s="93"/>
      <c r="E153" s="93"/>
      <c r="F153" s="93"/>
      <c r="G153" s="93"/>
    </row>
  </sheetData>
  <mergeCells count="18">
    <mergeCell ref="B138:G138"/>
    <mergeCell ref="B150:D150"/>
    <mergeCell ref="B151:G151"/>
    <mergeCell ref="B152:G152"/>
    <mergeCell ref="B153:G153"/>
    <mergeCell ref="B137:G137"/>
    <mergeCell ref="A6:G6"/>
    <mergeCell ref="A7:G7"/>
    <mergeCell ref="B121:F121"/>
    <mergeCell ref="B125:C125"/>
    <mergeCell ref="F125:G125"/>
    <mergeCell ref="B126:C126"/>
    <mergeCell ref="F126:G126"/>
    <mergeCell ref="B127:C127"/>
    <mergeCell ref="F127:G127"/>
    <mergeCell ref="D130:E130"/>
    <mergeCell ref="D131:E131"/>
    <mergeCell ref="B136:G136"/>
  </mergeCells>
  <pageMargins left="0.70866141732283472" right="0.70866141732283472" top="0.74803149606299213" bottom="0.35433070866141736" header="0.31496062992125984" footer="0.31496062992125984"/>
  <pageSetup scale="73" orientation="portrait" r:id="rId1"/>
  <rowBreaks count="1" manualBreakCount="1">
    <brk id="134" max="16383" man="1"/>
  </rowBreaks>
  <colBreaks count="1" manualBreakCount="1">
    <brk id="1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ESPECIAL</vt:lpstr>
      <vt:lpstr>COLECTORA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Guenen</dc:creator>
  <cp:lastModifiedBy>Angela Placido</cp:lastModifiedBy>
  <cp:lastPrinted>2024-03-06T15:46:25Z</cp:lastPrinted>
  <dcterms:created xsi:type="dcterms:W3CDTF">2023-03-31T14:42:22Z</dcterms:created>
  <dcterms:modified xsi:type="dcterms:W3CDTF">2024-03-08T18:23:33Z</dcterms:modified>
</cp:coreProperties>
</file>