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14B44E93-B76A-44D5-B848-8A391182FB9C}" xr6:coauthVersionLast="36" xr6:coauthVersionMax="36" xr10:uidLastSave="{00000000-0000-0000-0000-000000000000}"/>
  <bookViews>
    <workbookView xWindow="0" yWindow="0" windowWidth="28800" windowHeight="11925" xr2:uid="{1C212639-82A5-413C-8413-08ED81218F4B}"/>
  </bookViews>
  <sheets>
    <sheet name="colectora" sheetId="7" r:id="rId1"/>
    <sheet name="ESPE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E162" i="7" l="1"/>
  <c r="G11" i="2" l="1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I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55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<sst xmlns="http://schemas.openxmlformats.org/spreadsheetml/2006/main" count="257" uniqueCount="67">
  <si>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</si>
  <si>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</si>
  <si>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</si>
  <si>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</si>
  <si>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</si>
  <si>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</si>
  <si>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</si>
  <si>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</si>
  <si>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</si>
  <si>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</si>
  <si>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</si>
  <si>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</si>
  <si>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</si>
  <si>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</si>
  <si>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</si>
  <si>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</si>
  <si>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</si>
  <si>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</si>
  <si>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INGRESOS Y EGRESOS  MES DE ENERO 2024</t>
  </si>
  <si>
    <t>Balance al 31/12/2023</t>
  </si>
  <si>
    <t>INGRESOS Y EGRESOS   MES DE ENERO 2024</t>
  </si>
  <si>
    <t>BALANCE AL 31 DE ENERO 2024 CUENTA COLECTORA RECURSOS PROPIOS</t>
  </si>
  <si>
    <t xml:space="preserve">INGRESO POR TRANFERENCIA </t>
  </si>
  <si>
    <t>l</t>
  </si>
  <si>
    <t>DEPOSITO</t>
  </si>
  <si>
    <t>TARJETA DE CREDITO</t>
  </si>
  <si>
    <t>LOTE 308</t>
  </si>
  <si>
    <t>DEPOSITO SANTIAGO</t>
  </si>
  <si>
    <t>RETENCION 2.5% DE COBRO TC</t>
  </si>
  <si>
    <t>RENOV. LICENCIA (CHEQUES)</t>
  </si>
  <si>
    <t>LOTE 309</t>
  </si>
  <si>
    <t>CARGOS BANCARIOS 0.15%, CHEQUES PAGADOS</t>
  </si>
  <si>
    <t>LOTE 310</t>
  </si>
  <si>
    <t>04/01/204</t>
  </si>
  <si>
    <t>LIBR 2779</t>
  </si>
  <si>
    <t>CONSTRUCCIONES MARVICSUR, SRL</t>
  </si>
  <si>
    <t>LOTE 311</t>
  </si>
  <si>
    <t>LOTE 321</t>
  </si>
  <si>
    <t>LOTE 313</t>
  </si>
  <si>
    <t>LIBR 2672</t>
  </si>
  <si>
    <t>PRODUCTOS Y EQUIPOS DE LA CONTRUCCION SGG PE</t>
  </si>
  <si>
    <t>LOTE 314</t>
  </si>
  <si>
    <t xml:space="preserve">INGRESO POR TRANSFERENCIA </t>
  </si>
  <si>
    <t>LOTE 315</t>
  </si>
  <si>
    <t>LOTE 316</t>
  </si>
  <si>
    <t>RESOL. AJUSTADORARES (CHEQUES)</t>
  </si>
  <si>
    <t>LOTE 317</t>
  </si>
  <si>
    <t>LOTE 318</t>
  </si>
  <si>
    <t>LOTE 319</t>
  </si>
  <si>
    <t>LOTE 320</t>
  </si>
  <si>
    <t>SOLIC. DE LICENCIA / RESOL. (CHEQUES)</t>
  </si>
  <si>
    <t>EXP. DE LICENCIA/RENOV. (CHEQUES)</t>
  </si>
  <si>
    <t>LOTE 322</t>
  </si>
  <si>
    <t>COLECTOR DE IMPUESTOS INTERNOS</t>
  </si>
  <si>
    <t>PAGO DE DERECHO A EXAMEN (CHEQUES)</t>
  </si>
  <si>
    <t>LOTE 323</t>
  </si>
  <si>
    <t>LOTE 324</t>
  </si>
  <si>
    <t>LOTE 325</t>
  </si>
  <si>
    <t>ADALGISA DE LOS SANTOS DE ABREU</t>
  </si>
  <si>
    <t>LOTE 326</t>
  </si>
  <si>
    <t>LOTE 327</t>
  </si>
  <si>
    <t>BALANCE AL 31 DE ENERO 2024 CUENTA ESPECIAL</t>
  </si>
  <si>
    <t xml:space="preserve">VENTURA GOMEZ Y ASOCIADDOS </t>
  </si>
  <si>
    <t>REINTEGRO DEL CK 57397</t>
  </si>
  <si>
    <t xml:space="preserve">CARGO POR TRANSFERENCIA AL EXTRAJERO </t>
  </si>
  <si>
    <t>PAGO COSTO POR SUPERVISION (CHEQUES)</t>
  </si>
  <si>
    <t>LOTE 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</si>
</sst>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0" fillId="0" borderId="2" xfId="0" applyNumberFormat="1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14" fontId="0" fillId="0" borderId="9" xfId="0" applyNumberFormat="1" applyBorder="1"/>
    <xf numFmtId="0" fontId="0" fillId="0" borderId="10" xfId="0" applyBorder="1" applyAlignment="1">
      <alignment horizontal="center"/>
    </xf>
    <xf numFmtId="43" fontId="0" fillId="0" borderId="10" xfId="1" applyFont="1" applyFill="1" applyBorder="1"/>
    <xf numFmtId="0" fontId="0" fillId="0" borderId="10" xfId="0" applyBorder="1"/>
    <xf numFmtId="43" fontId="5" fillId="0" borderId="5" xfId="1" applyFont="1" applyFill="1" applyBorder="1"/>
    <xf numFmtId="0" fontId="0" fillId="0" borderId="0" xfId="0" applyFill="1" applyBorder="1"/>
    <xf numFmtId="0" fontId="6" fillId="0" borderId="0" xfId="0" applyFont="1" applyAlignment="1">
      <alignment horizontal="right"/>
    </xf>
    <xf numFmtId="43" fontId="0" fillId="0" borderId="10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" fontId="0" fillId="0" borderId="1" xfId="0" applyNumberFormat="1" applyBorder="1"/>
    <xf numFmtId="165" fontId="0" fillId="0" borderId="0" xfId="0" applyNumberFormat="1"/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0" fontId="0" fillId="0" borderId="0" xfId="0" applyAlignment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0" fontId="0" fillId="4" borderId="16" xfId="0" applyFill="1" applyBorder="1"/>
    <xf numFmtId="43" fontId="6" fillId="0" borderId="17" xfId="0" applyNumberFormat="1" applyFont="1" applyFill="1" applyBorder="1"/>
    <xf numFmtId="14" fontId="0" fillId="0" borderId="18" xfId="0" applyNumberFormat="1" applyBorder="1"/>
    <xf numFmtId="14" fontId="0" fillId="4" borderId="4" xfId="0" applyNumberFormat="1" applyFill="1" applyBorder="1" applyAlignment="1">
      <alignment horizontal="center"/>
    </xf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0" borderId="19" xfId="0" applyNumberFormat="1" applyBorder="1"/>
    <xf numFmtId="0" fontId="0" fillId="0" borderId="20" xfId="0" applyBorder="1" applyAlignment="1">
      <alignment horizontal="center"/>
    </xf>
    <xf numFmtId="43" fontId="0" fillId="0" borderId="20" xfId="1" applyFont="1" applyBorder="1"/>
    <xf numFmtId="43" fontId="0" fillId="0" borderId="20" xfId="1" applyFont="1" applyFill="1" applyBorder="1"/>
    <xf numFmtId="14" fontId="2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0" fontId="0" fillId="4" borderId="4" xfId="0" applyNumberFormat="1" applyFont="1" applyFill="1" applyBorder="1" applyAlignment="1">
      <alignment horizontal="center"/>
    </xf>
    <xf numFmtId="43" fontId="6" fillId="3" borderId="5" xfId="1" applyFont="1" applyFill="1" applyBorder="1"/>
    <xf numFmtId="43" fontId="6" fillId="3" borderId="5" xfId="0" applyNumberFormat="1" applyFont="1" applyFill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Border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65"/>
  <sheetViews>
    <sheetView tabSelected="1" topLeftCell="A115" zoomScaleNormal="100" workbookViewId="0">
      <selection activeCell="B148" sqref="B148:G148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3.140625" bestFit="1" customWidth="1"/>
    <col min="7" max="7" width="14.42578125" customWidth="1"/>
  </cols>
  <sheetData>
    <row r="1" spans="1:7" x14ac:dyDescent="0.25">
      <c r="B1" t="s">
        <v>17</v>
      </c>
    </row>
    <row r="6" spans="1:7" ht="18.75" x14ac:dyDescent="0.3">
      <c r="A6" s="71" t="s">
        <v>0</v>
      </c>
      <c r="B6" s="71"/>
      <c r="C6" s="71"/>
      <c r="D6" s="71"/>
      <c r="E6" s="71"/>
      <c r="F6" s="71"/>
      <c r="G6" s="71"/>
    </row>
    <row r="7" spans="1:7" ht="18.75" x14ac:dyDescent="0.3">
      <c r="A7" s="71" t="s">
        <v>20</v>
      </c>
      <c r="B7" s="71"/>
      <c r="C7" s="71"/>
      <c r="D7" s="71"/>
      <c r="E7" s="71"/>
      <c r="F7" s="71"/>
      <c r="G7" s="71"/>
    </row>
    <row r="8" spans="1:7" ht="15.75" thickBot="1" x14ac:dyDescent="0.3">
      <c r="G8" s="29" t="s">
        <v>8</v>
      </c>
    </row>
    <row r="9" spans="1:7" ht="15.75" x14ac:dyDescent="0.25">
      <c r="B9" s="9" t="s">
        <v>1</v>
      </c>
      <c r="C9" s="10" t="s">
        <v>2</v>
      </c>
      <c r="D9" s="10" t="s">
        <v>3</v>
      </c>
      <c r="E9" s="10" t="s">
        <v>4</v>
      </c>
      <c r="F9" s="11" t="s">
        <v>5</v>
      </c>
      <c r="G9" s="11" t="s">
        <v>7</v>
      </c>
    </row>
    <row r="10" spans="1:7" ht="15.75" x14ac:dyDescent="0.25">
      <c r="B10" s="21"/>
      <c r="C10" s="1"/>
      <c r="D10" s="16" t="s">
        <v>19</v>
      </c>
      <c r="E10" s="1"/>
      <c r="F10" s="22"/>
      <c r="G10" s="27">
        <v>4960156.13</v>
      </c>
    </row>
    <row r="11" spans="1:7" x14ac:dyDescent="0.25">
      <c r="B11" s="4">
        <v>45293</v>
      </c>
      <c r="C11" s="3" t="s">
        <v>23</v>
      </c>
      <c r="D11" s="1" t="s">
        <v>22</v>
      </c>
      <c r="E11" s="2"/>
      <c r="F11" s="2">
        <v>225000</v>
      </c>
      <c r="G11" s="17">
        <f t="shared" ref="G11:G75" si="0">G10+F11-E11</f>
        <v>5185156.13</v>
      </c>
    </row>
    <row r="12" spans="1:7" x14ac:dyDescent="0.25">
      <c r="B12" s="4">
        <v>45293</v>
      </c>
      <c r="C12" s="3">
        <v>20115</v>
      </c>
      <c r="D12" s="1" t="s">
        <v>24</v>
      </c>
      <c r="E12" s="2"/>
      <c r="F12" s="2">
        <v>29000</v>
      </c>
      <c r="G12" s="17">
        <f t="shared" si="0"/>
        <v>5214156.13</v>
      </c>
    </row>
    <row r="13" spans="1:7" x14ac:dyDescent="0.25">
      <c r="B13" s="4">
        <v>45293</v>
      </c>
      <c r="C13" s="3" t="s">
        <v>26</v>
      </c>
      <c r="D13" s="1" t="s">
        <v>25</v>
      </c>
      <c r="E13" s="2"/>
      <c r="F13" s="2">
        <v>30000</v>
      </c>
      <c r="G13" s="17">
        <f t="shared" si="0"/>
        <v>5244156.13</v>
      </c>
    </row>
    <row r="14" spans="1:7" x14ac:dyDescent="0.25">
      <c r="B14" s="4">
        <v>45293</v>
      </c>
      <c r="C14" s="3">
        <v>10127</v>
      </c>
      <c r="D14" s="1" t="s">
        <v>27</v>
      </c>
      <c r="E14" s="2"/>
      <c r="F14" s="2">
        <v>27000</v>
      </c>
      <c r="G14" s="17">
        <f t="shared" si="0"/>
        <v>5271156.13</v>
      </c>
    </row>
    <row r="15" spans="1:7" x14ac:dyDescent="0.25">
      <c r="B15" s="51">
        <v>45293</v>
      </c>
      <c r="C15" s="43" t="s">
        <v>23</v>
      </c>
      <c r="D15" s="1" t="s">
        <v>28</v>
      </c>
      <c r="E15" s="44">
        <v>4325</v>
      </c>
      <c r="F15" s="44"/>
      <c r="G15" s="17">
        <f t="shared" si="0"/>
        <v>5266831.13</v>
      </c>
    </row>
    <row r="16" spans="1:7" x14ac:dyDescent="0.25">
      <c r="B16" s="51">
        <v>45294</v>
      </c>
      <c r="C16" s="43">
        <v>20110</v>
      </c>
      <c r="D16" s="1" t="s">
        <v>24</v>
      </c>
      <c r="E16" s="44"/>
      <c r="F16" s="2">
        <v>43000</v>
      </c>
      <c r="G16" s="17">
        <f t="shared" si="0"/>
        <v>5309831.13</v>
      </c>
    </row>
    <row r="17" spans="2:7" x14ac:dyDescent="0.25">
      <c r="B17" s="51">
        <v>45294</v>
      </c>
      <c r="C17" s="3">
        <v>5212544</v>
      </c>
      <c r="D17" s="1" t="s">
        <v>29</v>
      </c>
      <c r="E17" s="44"/>
      <c r="F17" s="2">
        <v>100000</v>
      </c>
      <c r="G17" s="17">
        <f t="shared" si="0"/>
        <v>5409831.1299999999</v>
      </c>
    </row>
    <row r="18" spans="2:7" x14ac:dyDescent="0.25">
      <c r="B18" s="4">
        <v>45294</v>
      </c>
      <c r="C18" s="3" t="s">
        <v>30</v>
      </c>
      <c r="D18" s="1" t="s">
        <v>25</v>
      </c>
      <c r="E18" s="2"/>
      <c r="F18" s="2">
        <v>12450</v>
      </c>
      <c r="G18" s="17">
        <f t="shared" si="0"/>
        <v>5422281.1299999999</v>
      </c>
    </row>
    <row r="19" spans="2:7" x14ac:dyDescent="0.25">
      <c r="B19" s="4">
        <v>45294</v>
      </c>
      <c r="C19" s="3" t="s">
        <v>23</v>
      </c>
      <c r="D19" s="1" t="s">
        <v>28</v>
      </c>
      <c r="E19" s="2">
        <v>4850</v>
      </c>
      <c r="F19" s="2"/>
      <c r="G19" s="17">
        <f t="shared" si="0"/>
        <v>5417431.1299999999</v>
      </c>
    </row>
    <row r="20" spans="2:7" x14ac:dyDescent="0.25">
      <c r="B20" s="52">
        <v>45295</v>
      </c>
      <c r="C20" s="67" t="s">
        <v>23</v>
      </c>
      <c r="D20" s="1" t="s">
        <v>22</v>
      </c>
      <c r="E20" s="2"/>
      <c r="F20" s="2">
        <v>211400</v>
      </c>
      <c r="G20" s="17">
        <f t="shared" si="0"/>
        <v>5628831.1299999999</v>
      </c>
    </row>
    <row r="21" spans="2:7" x14ac:dyDescent="0.25">
      <c r="B21" s="46">
        <v>45295</v>
      </c>
      <c r="C21" s="3">
        <v>20248</v>
      </c>
      <c r="D21" s="1" t="s">
        <v>24</v>
      </c>
      <c r="E21" s="2"/>
      <c r="F21" s="2">
        <v>24000</v>
      </c>
      <c r="G21" s="17">
        <f t="shared" si="0"/>
        <v>5652831.1299999999</v>
      </c>
    </row>
    <row r="22" spans="2:7" x14ac:dyDescent="0.25">
      <c r="B22" s="46">
        <v>45295</v>
      </c>
      <c r="C22" s="3" t="s">
        <v>32</v>
      </c>
      <c r="D22" s="1" t="s">
        <v>25</v>
      </c>
      <c r="E22" s="2"/>
      <c r="F22" s="2">
        <v>56300</v>
      </c>
      <c r="G22" s="17">
        <f t="shared" si="0"/>
        <v>5709131.1299999999</v>
      </c>
    </row>
    <row r="23" spans="2:7" x14ac:dyDescent="0.25">
      <c r="B23" s="46" t="s">
        <v>33</v>
      </c>
      <c r="C23" s="3">
        <v>10194</v>
      </c>
      <c r="D23" s="1" t="s">
        <v>27</v>
      </c>
      <c r="E23" s="2"/>
      <c r="F23" s="2">
        <v>8600</v>
      </c>
      <c r="G23" s="17">
        <f t="shared" si="0"/>
        <v>5717731.1299999999</v>
      </c>
    </row>
    <row r="24" spans="2:7" x14ac:dyDescent="0.25">
      <c r="B24" s="4">
        <v>45295</v>
      </c>
      <c r="C24" s="3" t="s">
        <v>34</v>
      </c>
      <c r="D24" s="1" t="s">
        <v>35</v>
      </c>
      <c r="E24" s="2">
        <v>346522.43</v>
      </c>
      <c r="F24" s="2"/>
      <c r="G24" s="17">
        <f t="shared" si="0"/>
        <v>5371208.7000000002</v>
      </c>
    </row>
    <row r="25" spans="2:7" x14ac:dyDescent="0.25">
      <c r="B25" s="4">
        <v>45295</v>
      </c>
      <c r="C25" s="3" t="s">
        <v>23</v>
      </c>
      <c r="D25" s="1" t="s">
        <v>28</v>
      </c>
      <c r="E25" s="2">
        <v>750</v>
      </c>
      <c r="F25" s="2"/>
      <c r="G25" s="17">
        <f t="shared" si="0"/>
        <v>5370458.7000000002</v>
      </c>
    </row>
    <row r="26" spans="2:7" x14ac:dyDescent="0.25">
      <c r="B26" s="4">
        <v>45296</v>
      </c>
      <c r="C26" s="3">
        <v>60124</v>
      </c>
      <c r="D26" s="1" t="s">
        <v>24</v>
      </c>
      <c r="E26" s="2"/>
      <c r="F26" s="2">
        <v>10500</v>
      </c>
      <c r="G26" s="17">
        <f t="shared" si="0"/>
        <v>5380958.7000000002</v>
      </c>
    </row>
    <row r="27" spans="2:7" x14ac:dyDescent="0.25">
      <c r="B27" s="4">
        <v>44931</v>
      </c>
      <c r="C27" s="3" t="s">
        <v>36</v>
      </c>
      <c r="D27" s="1" t="s">
        <v>25</v>
      </c>
      <c r="E27" s="2"/>
      <c r="F27" s="2">
        <v>35000</v>
      </c>
      <c r="G27" s="17">
        <f t="shared" si="0"/>
        <v>5415958.7000000002</v>
      </c>
    </row>
    <row r="28" spans="2:7" x14ac:dyDescent="0.25">
      <c r="B28" s="51">
        <v>45296</v>
      </c>
      <c r="C28" s="43" t="s">
        <v>23</v>
      </c>
      <c r="D28" s="1" t="s">
        <v>28</v>
      </c>
      <c r="E28" s="2">
        <v>311.25</v>
      </c>
      <c r="F28" s="2"/>
      <c r="G28" s="17">
        <f t="shared" si="0"/>
        <v>5415647.4500000002</v>
      </c>
    </row>
    <row r="29" spans="2:7" x14ac:dyDescent="0.25">
      <c r="B29" s="4">
        <v>45299</v>
      </c>
      <c r="C29" s="3" t="s">
        <v>23</v>
      </c>
      <c r="D29" s="1" t="s">
        <v>22</v>
      </c>
      <c r="E29" s="2"/>
      <c r="F29" s="2">
        <v>25000</v>
      </c>
      <c r="G29" s="17">
        <f t="shared" si="0"/>
        <v>5440647.4500000002</v>
      </c>
    </row>
    <row r="30" spans="2:7" x14ac:dyDescent="0.25">
      <c r="B30" s="4">
        <v>45299</v>
      </c>
      <c r="C30" s="3">
        <v>20147</v>
      </c>
      <c r="D30" s="1" t="s">
        <v>24</v>
      </c>
      <c r="E30" s="2"/>
      <c r="F30" s="2">
        <v>1000</v>
      </c>
      <c r="G30" s="17">
        <f t="shared" si="0"/>
        <v>5441647.4500000002</v>
      </c>
    </row>
    <row r="31" spans="2:7" x14ac:dyDescent="0.25">
      <c r="B31" s="4">
        <v>45299</v>
      </c>
      <c r="C31" s="3">
        <v>5212576</v>
      </c>
      <c r="D31" s="1" t="s">
        <v>29</v>
      </c>
      <c r="E31" s="2"/>
      <c r="F31" s="2">
        <v>100000</v>
      </c>
      <c r="G31" s="17">
        <f t="shared" si="0"/>
        <v>5541647.4500000002</v>
      </c>
    </row>
    <row r="32" spans="2:7" x14ac:dyDescent="0.25">
      <c r="B32" s="4">
        <v>45299</v>
      </c>
      <c r="C32" s="3" t="s">
        <v>37</v>
      </c>
      <c r="D32" s="1" t="s">
        <v>25</v>
      </c>
      <c r="E32" s="2"/>
      <c r="F32" s="2">
        <v>36000</v>
      </c>
      <c r="G32" s="17">
        <f t="shared" si="0"/>
        <v>5577647.4500000002</v>
      </c>
    </row>
    <row r="33" spans="2:7" x14ac:dyDescent="0.25">
      <c r="B33" s="4">
        <v>45299</v>
      </c>
      <c r="C33" s="3">
        <v>10177</v>
      </c>
      <c r="D33" s="1" t="s">
        <v>27</v>
      </c>
      <c r="E33" s="2"/>
      <c r="F33" s="2">
        <v>11000</v>
      </c>
      <c r="G33" s="17">
        <f t="shared" si="0"/>
        <v>5588647.4500000002</v>
      </c>
    </row>
    <row r="34" spans="2:7" x14ac:dyDescent="0.25">
      <c r="B34" s="4">
        <v>45299</v>
      </c>
      <c r="C34" s="3" t="s">
        <v>23</v>
      </c>
      <c r="D34" s="1" t="s">
        <v>28</v>
      </c>
      <c r="E34" s="2">
        <v>1407.5</v>
      </c>
      <c r="F34" s="2"/>
      <c r="G34" s="17">
        <f t="shared" si="0"/>
        <v>5587239.9500000002</v>
      </c>
    </row>
    <row r="35" spans="2:7" x14ac:dyDescent="0.25">
      <c r="B35" s="4">
        <v>45300</v>
      </c>
      <c r="C35" s="3" t="s">
        <v>23</v>
      </c>
      <c r="D35" s="1" t="s">
        <v>22</v>
      </c>
      <c r="E35" s="2"/>
      <c r="F35" s="2">
        <v>12000</v>
      </c>
      <c r="G35" s="17">
        <f t="shared" si="0"/>
        <v>5599239.9500000002</v>
      </c>
    </row>
    <row r="36" spans="2:7" x14ac:dyDescent="0.25">
      <c r="B36" s="4">
        <v>45300</v>
      </c>
      <c r="C36" s="3">
        <v>90181</v>
      </c>
      <c r="D36" s="1" t="s">
        <v>24</v>
      </c>
      <c r="E36" s="2"/>
      <c r="F36" s="2">
        <v>50500</v>
      </c>
      <c r="G36" s="17">
        <f t="shared" si="0"/>
        <v>5649739.9500000002</v>
      </c>
    </row>
    <row r="37" spans="2:7" x14ac:dyDescent="0.25">
      <c r="B37" s="4">
        <v>45300</v>
      </c>
      <c r="C37" s="3" t="s">
        <v>38</v>
      </c>
      <c r="D37" s="1" t="s">
        <v>25</v>
      </c>
      <c r="E37" s="1"/>
      <c r="F37" s="2">
        <v>19450</v>
      </c>
      <c r="G37" s="17">
        <f t="shared" si="0"/>
        <v>5669189.9500000002</v>
      </c>
    </row>
    <row r="38" spans="2:7" x14ac:dyDescent="0.25">
      <c r="B38" s="4">
        <v>45300</v>
      </c>
      <c r="C38" s="3">
        <v>10035</v>
      </c>
      <c r="D38" s="1" t="s">
        <v>27</v>
      </c>
      <c r="E38" s="2"/>
      <c r="F38" s="2">
        <v>2000</v>
      </c>
      <c r="G38" s="17">
        <f t="shared" si="0"/>
        <v>5671189.9500000002</v>
      </c>
    </row>
    <row r="39" spans="2:7" x14ac:dyDescent="0.25">
      <c r="B39" s="4">
        <v>45300</v>
      </c>
      <c r="C39" s="3" t="s">
        <v>39</v>
      </c>
      <c r="D39" s="1" t="s">
        <v>40</v>
      </c>
      <c r="E39" s="2">
        <v>38704</v>
      </c>
      <c r="F39" s="2"/>
      <c r="G39" s="17">
        <f t="shared" si="0"/>
        <v>5632485.9500000002</v>
      </c>
    </row>
    <row r="40" spans="2:7" x14ac:dyDescent="0.25">
      <c r="B40" s="4">
        <v>45300</v>
      </c>
      <c r="C40" s="3" t="s">
        <v>23</v>
      </c>
      <c r="D40" s="1" t="s">
        <v>28</v>
      </c>
      <c r="E40" s="2">
        <v>875</v>
      </c>
      <c r="F40" s="2"/>
      <c r="G40" s="17">
        <f t="shared" si="0"/>
        <v>5631610.9500000002</v>
      </c>
    </row>
    <row r="41" spans="2:7" x14ac:dyDescent="0.25">
      <c r="B41" s="4">
        <v>45301</v>
      </c>
      <c r="C41" s="3" t="s">
        <v>23</v>
      </c>
      <c r="D41" s="1" t="s">
        <v>22</v>
      </c>
      <c r="E41" s="2"/>
      <c r="F41" s="2">
        <v>106000</v>
      </c>
      <c r="G41" s="17">
        <f t="shared" si="0"/>
        <v>5737610.9500000002</v>
      </c>
    </row>
    <row r="42" spans="2:7" x14ac:dyDescent="0.25">
      <c r="B42" s="4">
        <v>45301</v>
      </c>
      <c r="C42" s="3">
        <v>10095</v>
      </c>
      <c r="D42" s="1" t="s">
        <v>24</v>
      </c>
      <c r="E42" s="2"/>
      <c r="F42" s="2">
        <v>15000</v>
      </c>
      <c r="G42" s="17">
        <f t="shared" si="0"/>
        <v>5752610.9500000002</v>
      </c>
    </row>
    <row r="43" spans="2:7" x14ac:dyDescent="0.25">
      <c r="B43" s="4">
        <v>45301</v>
      </c>
      <c r="C43" s="3">
        <v>251141</v>
      </c>
      <c r="D43" s="1" t="s">
        <v>29</v>
      </c>
      <c r="E43" s="2"/>
      <c r="F43" s="2">
        <v>38551.769999999997</v>
      </c>
      <c r="G43" s="17">
        <f t="shared" si="0"/>
        <v>5791162.7199999997</v>
      </c>
    </row>
    <row r="44" spans="2:7" x14ac:dyDescent="0.25">
      <c r="B44" s="4">
        <v>45301</v>
      </c>
      <c r="C44" s="3" t="s">
        <v>41</v>
      </c>
      <c r="D44" s="1" t="s">
        <v>25</v>
      </c>
      <c r="E44" s="2"/>
      <c r="F44" s="2">
        <v>35000</v>
      </c>
      <c r="G44" s="17">
        <f t="shared" si="0"/>
        <v>5826162.7199999997</v>
      </c>
    </row>
    <row r="45" spans="2:7" x14ac:dyDescent="0.25">
      <c r="B45" s="4">
        <v>45301</v>
      </c>
      <c r="C45" s="3">
        <v>20163</v>
      </c>
      <c r="D45" s="1" t="s">
        <v>27</v>
      </c>
      <c r="E45" s="2"/>
      <c r="F45" s="2">
        <v>10000</v>
      </c>
      <c r="G45" s="17">
        <f t="shared" si="0"/>
        <v>5836162.7199999997</v>
      </c>
    </row>
    <row r="46" spans="2:7" x14ac:dyDescent="0.25">
      <c r="B46" s="4">
        <v>45301</v>
      </c>
      <c r="C46" s="3" t="s">
        <v>23</v>
      </c>
      <c r="D46" s="1" t="s">
        <v>28</v>
      </c>
      <c r="E46" s="2">
        <v>900</v>
      </c>
      <c r="F46" s="2"/>
      <c r="G46" s="17">
        <f t="shared" si="0"/>
        <v>5835262.7199999997</v>
      </c>
    </row>
    <row r="47" spans="2:7" x14ac:dyDescent="0.25">
      <c r="B47" s="4">
        <v>45302</v>
      </c>
      <c r="C47" s="3">
        <v>60107</v>
      </c>
      <c r="D47" s="1" t="s">
        <v>24</v>
      </c>
      <c r="E47" s="2"/>
      <c r="F47" s="2">
        <v>27000</v>
      </c>
      <c r="G47" s="17">
        <f t="shared" si="0"/>
        <v>5862262.7199999997</v>
      </c>
    </row>
    <row r="48" spans="2:7" x14ac:dyDescent="0.25">
      <c r="B48" s="4">
        <v>45302</v>
      </c>
      <c r="C48" s="3" t="s">
        <v>43</v>
      </c>
      <c r="D48" s="1" t="s">
        <v>25</v>
      </c>
      <c r="E48" s="2"/>
      <c r="F48" s="2">
        <v>15000</v>
      </c>
      <c r="G48" s="17">
        <f t="shared" si="0"/>
        <v>5877262.7199999997</v>
      </c>
    </row>
    <row r="49" spans="1:8" x14ac:dyDescent="0.25">
      <c r="B49" s="4">
        <v>45302</v>
      </c>
      <c r="C49" s="3">
        <v>10100</v>
      </c>
      <c r="D49" s="1" t="s">
        <v>27</v>
      </c>
      <c r="E49" s="38"/>
      <c r="F49" s="2">
        <v>11000</v>
      </c>
      <c r="G49" s="17">
        <f t="shared" si="0"/>
        <v>5888262.7199999997</v>
      </c>
    </row>
    <row r="50" spans="1:8" x14ac:dyDescent="0.25">
      <c r="B50" s="4">
        <v>45302</v>
      </c>
      <c r="C50" s="3" t="s">
        <v>23</v>
      </c>
      <c r="D50" s="1" t="s">
        <v>28</v>
      </c>
      <c r="E50" s="38">
        <v>486.25</v>
      </c>
      <c r="F50" s="2"/>
      <c r="G50" s="17">
        <f t="shared" si="0"/>
        <v>5887776.4699999997</v>
      </c>
      <c r="H50" s="39"/>
    </row>
    <row r="51" spans="1:8" x14ac:dyDescent="0.25">
      <c r="B51" s="21">
        <v>45303</v>
      </c>
      <c r="C51" s="3" t="s">
        <v>23</v>
      </c>
      <c r="D51" s="1" t="s">
        <v>22</v>
      </c>
      <c r="E51" s="2"/>
      <c r="F51" s="2">
        <v>215000</v>
      </c>
      <c r="G51" s="17">
        <f t="shared" si="0"/>
        <v>6102776.4699999997</v>
      </c>
    </row>
    <row r="52" spans="1:8" x14ac:dyDescent="0.25">
      <c r="B52" s="21">
        <v>45303</v>
      </c>
      <c r="C52" s="3">
        <v>20354</v>
      </c>
      <c r="D52" s="1" t="s">
        <v>24</v>
      </c>
      <c r="E52" s="2"/>
      <c r="F52" s="2">
        <v>61950</v>
      </c>
      <c r="G52" s="17">
        <f t="shared" si="0"/>
        <v>6164726.4699999997</v>
      </c>
    </row>
    <row r="53" spans="1:8" x14ac:dyDescent="0.25">
      <c r="B53" s="21">
        <v>45303</v>
      </c>
      <c r="C53" s="3" t="s">
        <v>44</v>
      </c>
      <c r="D53" s="1" t="s">
        <v>25</v>
      </c>
      <c r="E53" s="2"/>
      <c r="F53" s="2">
        <v>41500</v>
      </c>
      <c r="G53" s="17">
        <f t="shared" si="0"/>
        <v>6206226.4699999997</v>
      </c>
    </row>
    <row r="54" spans="1:8" ht="15.75" thickBot="1" x14ac:dyDescent="0.3">
      <c r="B54" s="23">
        <v>45303</v>
      </c>
      <c r="C54" s="24">
        <v>10168</v>
      </c>
      <c r="D54" s="1" t="s">
        <v>27</v>
      </c>
      <c r="E54" s="2"/>
      <c r="F54" s="30">
        <v>27000</v>
      </c>
      <c r="G54" s="17">
        <f t="shared" si="0"/>
        <v>6233226.4699999997</v>
      </c>
    </row>
    <row r="55" spans="1:8" ht="15.75" thickBot="1" x14ac:dyDescent="0.3">
      <c r="A55" s="19"/>
      <c r="B55" s="50"/>
      <c r="C55" s="33"/>
      <c r="D55" s="19"/>
      <c r="E55" s="19"/>
      <c r="F55" s="18"/>
      <c r="G55" s="17">
        <f t="shared" si="0"/>
        <v>6233226.4699999997</v>
      </c>
    </row>
    <row r="56" spans="1:8" x14ac:dyDescent="0.25">
      <c r="B56" s="12">
        <v>45303</v>
      </c>
      <c r="C56" s="31" t="s">
        <v>23</v>
      </c>
      <c r="D56" s="1" t="s">
        <v>28</v>
      </c>
      <c r="E56" s="32">
        <v>875</v>
      </c>
      <c r="F56" s="32"/>
      <c r="G56" s="17">
        <f t="shared" si="0"/>
        <v>6232351.4699999997</v>
      </c>
    </row>
    <row r="57" spans="1:8" x14ac:dyDescent="0.25">
      <c r="B57" s="21">
        <v>45306</v>
      </c>
      <c r="C57" s="3">
        <v>10144</v>
      </c>
      <c r="D57" s="1" t="s">
        <v>24</v>
      </c>
      <c r="E57" s="2"/>
      <c r="F57" s="2">
        <v>12100</v>
      </c>
      <c r="G57" s="17">
        <f t="shared" si="0"/>
        <v>6244451.4699999997</v>
      </c>
    </row>
    <row r="58" spans="1:8" x14ac:dyDescent="0.25">
      <c r="B58" s="21">
        <v>45306</v>
      </c>
      <c r="C58" s="3">
        <v>450742</v>
      </c>
      <c r="D58" s="1" t="s">
        <v>45</v>
      </c>
      <c r="E58" s="2"/>
      <c r="F58" s="2">
        <v>8123.97</v>
      </c>
      <c r="G58" s="17">
        <f t="shared" si="0"/>
        <v>6252575.4399999995</v>
      </c>
    </row>
    <row r="59" spans="1:8" x14ac:dyDescent="0.25">
      <c r="B59" s="21">
        <v>45306</v>
      </c>
      <c r="C59" s="3">
        <v>452907</v>
      </c>
      <c r="D59" s="1" t="s">
        <v>45</v>
      </c>
      <c r="E59" s="2"/>
      <c r="F59" s="2">
        <v>1431.67</v>
      </c>
      <c r="G59" s="17">
        <f t="shared" si="0"/>
        <v>6254007.1099999994</v>
      </c>
    </row>
    <row r="60" spans="1:8" x14ac:dyDescent="0.25">
      <c r="B60" s="21">
        <v>45306</v>
      </c>
      <c r="C60" s="3" t="s">
        <v>46</v>
      </c>
      <c r="D60" s="1" t="s">
        <v>25</v>
      </c>
      <c r="E60" s="2"/>
      <c r="F60" s="2">
        <v>73450</v>
      </c>
      <c r="G60" s="17">
        <f t="shared" si="0"/>
        <v>6327457.1099999994</v>
      </c>
    </row>
    <row r="61" spans="1:8" x14ac:dyDescent="0.25">
      <c r="B61" s="21">
        <v>45306</v>
      </c>
      <c r="C61" s="3">
        <v>10224</v>
      </c>
      <c r="D61" s="1" t="s">
        <v>27</v>
      </c>
      <c r="E61" s="2"/>
      <c r="F61" s="2">
        <v>12500</v>
      </c>
      <c r="G61" s="17">
        <f t="shared" si="0"/>
        <v>6339957.1099999994</v>
      </c>
    </row>
    <row r="62" spans="1:8" x14ac:dyDescent="0.25">
      <c r="B62" s="21">
        <v>45306</v>
      </c>
      <c r="C62" s="3" t="s">
        <v>23</v>
      </c>
      <c r="D62" s="1" t="s">
        <v>28</v>
      </c>
      <c r="E62" s="2">
        <v>375</v>
      </c>
      <c r="F62" s="2"/>
      <c r="G62" s="17">
        <f t="shared" si="0"/>
        <v>6339582.1099999994</v>
      </c>
    </row>
    <row r="63" spans="1:8" x14ac:dyDescent="0.25">
      <c r="B63" s="21">
        <v>45307</v>
      </c>
      <c r="C63" s="3">
        <v>20146</v>
      </c>
      <c r="D63" s="1" t="s">
        <v>24</v>
      </c>
      <c r="E63" s="2"/>
      <c r="F63" s="2">
        <v>61500</v>
      </c>
      <c r="G63" s="17">
        <f t="shared" si="0"/>
        <v>6401082.1099999994</v>
      </c>
    </row>
    <row r="64" spans="1:8" ht="15.75" thickBot="1" x14ac:dyDescent="0.3">
      <c r="B64" s="23">
        <v>45307</v>
      </c>
      <c r="C64" s="24" t="s">
        <v>47</v>
      </c>
      <c r="D64" s="1" t="s">
        <v>25</v>
      </c>
      <c r="E64" s="30"/>
      <c r="F64" s="30">
        <v>20950</v>
      </c>
      <c r="G64" s="17">
        <f t="shared" si="0"/>
        <v>6422032.1099999994</v>
      </c>
    </row>
    <row r="65" spans="1:8" ht="15.75" thickBot="1" x14ac:dyDescent="0.3">
      <c r="A65" s="19"/>
      <c r="B65" s="20"/>
      <c r="C65" s="33"/>
      <c r="D65" s="19"/>
      <c r="E65" s="18"/>
      <c r="F65" s="18"/>
      <c r="G65" s="17">
        <f t="shared" si="0"/>
        <v>6422032.1099999994</v>
      </c>
      <c r="H65" s="19"/>
    </row>
    <row r="66" spans="1:8" x14ac:dyDescent="0.25">
      <c r="B66" s="12">
        <v>45307</v>
      </c>
      <c r="C66" s="31">
        <v>20217</v>
      </c>
      <c r="D66" s="1" t="s">
        <v>27</v>
      </c>
      <c r="E66" s="32"/>
      <c r="F66" s="32">
        <v>50500</v>
      </c>
      <c r="G66" s="17">
        <f t="shared" si="0"/>
        <v>6472532.1099999994</v>
      </c>
    </row>
    <row r="67" spans="1:8" x14ac:dyDescent="0.25">
      <c r="B67" s="21">
        <v>45307</v>
      </c>
      <c r="C67" s="3" t="s">
        <v>23</v>
      </c>
      <c r="D67" s="1" t="s">
        <v>28</v>
      </c>
      <c r="E67" s="2">
        <v>1037.5</v>
      </c>
      <c r="F67" s="2"/>
      <c r="G67" s="17">
        <f t="shared" si="0"/>
        <v>6471494.6099999994</v>
      </c>
    </row>
    <row r="68" spans="1:8" x14ac:dyDescent="0.25">
      <c r="B68" s="21">
        <v>45308</v>
      </c>
      <c r="C68" s="3" t="s">
        <v>23</v>
      </c>
      <c r="D68" s="1" t="s">
        <v>22</v>
      </c>
      <c r="E68" s="2"/>
      <c r="F68" s="2">
        <v>3000</v>
      </c>
      <c r="G68" s="17">
        <f t="shared" si="0"/>
        <v>6474494.6099999994</v>
      </c>
    </row>
    <row r="69" spans="1:8" x14ac:dyDescent="0.25">
      <c r="B69" s="21">
        <v>45308</v>
      </c>
      <c r="C69" s="3" t="s">
        <v>23</v>
      </c>
      <c r="D69" s="1" t="s">
        <v>24</v>
      </c>
      <c r="E69" s="2"/>
      <c r="F69" s="2">
        <v>47500</v>
      </c>
      <c r="G69" s="17">
        <f t="shared" si="0"/>
        <v>6521994.6099999994</v>
      </c>
    </row>
    <row r="70" spans="1:8" x14ac:dyDescent="0.25">
      <c r="B70" s="21">
        <v>45308</v>
      </c>
      <c r="C70" s="3">
        <v>5216406</v>
      </c>
      <c r="D70" s="1" t="s">
        <v>29</v>
      </c>
      <c r="E70" s="2"/>
      <c r="F70" s="2">
        <v>12000</v>
      </c>
      <c r="G70" s="17">
        <f t="shared" si="0"/>
        <v>6533994.6099999994</v>
      </c>
    </row>
    <row r="71" spans="1:8" x14ac:dyDescent="0.25">
      <c r="B71" s="21">
        <v>45308</v>
      </c>
      <c r="C71" s="3" t="s">
        <v>48</v>
      </c>
      <c r="D71" s="1" t="s">
        <v>25</v>
      </c>
      <c r="E71" s="2"/>
      <c r="F71" s="2">
        <v>21450</v>
      </c>
      <c r="G71" s="17">
        <f t="shared" si="0"/>
        <v>6555444.6099999994</v>
      </c>
    </row>
    <row r="72" spans="1:8" x14ac:dyDescent="0.25">
      <c r="B72" s="21">
        <v>45308</v>
      </c>
      <c r="C72" s="3">
        <v>10186</v>
      </c>
      <c r="D72" s="1" t="s">
        <v>27</v>
      </c>
      <c r="E72" s="2"/>
      <c r="F72" s="2">
        <v>6500</v>
      </c>
      <c r="G72" s="17">
        <f t="shared" si="0"/>
        <v>6561944.6099999994</v>
      </c>
    </row>
    <row r="73" spans="1:8" x14ac:dyDescent="0.25">
      <c r="B73" s="21">
        <v>45308</v>
      </c>
      <c r="C73" s="3" t="s">
        <v>23</v>
      </c>
      <c r="D73" s="1" t="s">
        <v>28</v>
      </c>
      <c r="E73" s="2">
        <v>1836.25</v>
      </c>
      <c r="F73" s="2"/>
      <c r="G73" s="17">
        <f t="shared" si="0"/>
        <v>6560108.3599999994</v>
      </c>
    </row>
    <row r="74" spans="1:8" x14ac:dyDescent="0.25">
      <c r="B74" s="21">
        <v>45309</v>
      </c>
      <c r="C74" s="3" t="s">
        <v>23</v>
      </c>
      <c r="D74" s="1" t="s">
        <v>22</v>
      </c>
      <c r="E74" s="2"/>
      <c r="F74" s="2">
        <v>1500</v>
      </c>
      <c r="G74" s="17">
        <f t="shared" si="0"/>
        <v>6561608.3599999994</v>
      </c>
    </row>
    <row r="75" spans="1:8" x14ac:dyDescent="0.25">
      <c r="B75" s="21">
        <v>45309</v>
      </c>
      <c r="C75" s="3">
        <v>60068</v>
      </c>
      <c r="D75" s="1" t="s">
        <v>24</v>
      </c>
      <c r="E75" s="2"/>
      <c r="F75" s="2">
        <v>52000</v>
      </c>
      <c r="G75" s="17">
        <f t="shared" si="0"/>
        <v>6613608.3599999994</v>
      </c>
    </row>
    <row r="76" spans="1:8" x14ac:dyDescent="0.25">
      <c r="B76" s="21">
        <v>45309</v>
      </c>
      <c r="C76" s="3">
        <v>5527</v>
      </c>
      <c r="D76" s="1" t="s">
        <v>45</v>
      </c>
      <c r="E76" s="1"/>
      <c r="F76" s="8">
        <v>67500</v>
      </c>
      <c r="G76" s="17">
        <f t="shared" ref="G76:G132" si="1">G75+F76-E76</f>
        <v>6681108.3599999994</v>
      </c>
    </row>
    <row r="77" spans="1:8" x14ac:dyDescent="0.25">
      <c r="B77" s="21">
        <v>45309</v>
      </c>
      <c r="C77" s="3">
        <v>175199</v>
      </c>
      <c r="D77" s="1" t="s">
        <v>45</v>
      </c>
      <c r="E77" s="2"/>
      <c r="F77" s="8">
        <v>3875</v>
      </c>
      <c r="G77" s="17">
        <f t="shared" si="1"/>
        <v>6684983.3599999994</v>
      </c>
    </row>
    <row r="78" spans="1:8" x14ac:dyDescent="0.25">
      <c r="B78" s="21">
        <v>45309</v>
      </c>
      <c r="C78" s="3">
        <v>11426178</v>
      </c>
      <c r="D78" s="1" t="s">
        <v>45</v>
      </c>
      <c r="E78" s="2"/>
      <c r="F78" s="2">
        <v>20000</v>
      </c>
      <c r="G78" s="17">
        <f t="shared" si="1"/>
        <v>6704983.3599999994</v>
      </c>
    </row>
    <row r="79" spans="1:8" x14ac:dyDescent="0.25">
      <c r="B79" s="21">
        <v>45309</v>
      </c>
      <c r="C79" s="3" t="s">
        <v>49</v>
      </c>
      <c r="D79" s="1" t="s">
        <v>25</v>
      </c>
      <c r="E79" s="2"/>
      <c r="F79" s="2">
        <v>106500</v>
      </c>
      <c r="G79" s="17">
        <f t="shared" si="1"/>
        <v>6811483.3599999994</v>
      </c>
    </row>
    <row r="80" spans="1:8" x14ac:dyDescent="0.25">
      <c r="B80" s="21">
        <v>45309</v>
      </c>
      <c r="C80" s="3">
        <v>10246</v>
      </c>
      <c r="D80" s="1" t="s">
        <v>27</v>
      </c>
      <c r="E80" s="2"/>
      <c r="F80" s="2">
        <v>10000</v>
      </c>
      <c r="G80" s="17">
        <f t="shared" si="1"/>
        <v>6821483.3599999994</v>
      </c>
    </row>
    <row r="81" spans="2:7" x14ac:dyDescent="0.25">
      <c r="B81" s="21">
        <v>45309</v>
      </c>
      <c r="C81" s="3" t="s">
        <v>23</v>
      </c>
      <c r="D81" s="1" t="s">
        <v>28</v>
      </c>
      <c r="E81" s="2">
        <v>523.75</v>
      </c>
      <c r="F81" s="2"/>
      <c r="G81" s="17">
        <f t="shared" si="1"/>
        <v>6820959.6099999994</v>
      </c>
    </row>
    <row r="82" spans="2:7" x14ac:dyDescent="0.25">
      <c r="B82" s="21">
        <v>45310</v>
      </c>
      <c r="C82" s="3" t="s">
        <v>23</v>
      </c>
      <c r="D82" s="1" t="s">
        <v>22</v>
      </c>
      <c r="E82" s="2"/>
      <c r="F82" s="2">
        <v>3000</v>
      </c>
      <c r="G82" s="17">
        <f t="shared" si="1"/>
        <v>6823959.6099999994</v>
      </c>
    </row>
    <row r="83" spans="2:7" x14ac:dyDescent="0.25">
      <c r="B83" s="21">
        <v>45310</v>
      </c>
      <c r="C83" s="3">
        <v>20216</v>
      </c>
      <c r="D83" s="1" t="s">
        <v>24</v>
      </c>
      <c r="E83" s="2"/>
      <c r="F83" s="2">
        <v>30000</v>
      </c>
      <c r="G83" s="17">
        <f t="shared" si="1"/>
        <v>6853959.6099999994</v>
      </c>
    </row>
    <row r="84" spans="2:7" x14ac:dyDescent="0.25">
      <c r="B84" s="21">
        <v>45310</v>
      </c>
      <c r="C84" s="3">
        <v>524492</v>
      </c>
      <c r="D84" s="1" t="s">
        <v>50</v>
      </c>
      <c r="E84" s="2"/>
      <c r="F84" s="2">
        <v>14978.41</v>
      </c>
      <c r="G84" s="17">
        <f t="shared" si="1"/>
        <v>6868938.0199999996</v>
      </c>
    </row>
    <row r="85" spans="2:7" x14ac:dyDescent="0.25">
      <c r="B85" s="21">
        <v>45310</v>
      </c>
      <c r="C85" s="3">
        <v>5528</v>
      </c>
      <c r="D85" s="1" t="s">
        <v>50</v>
      </c>
      <c r="E85" s="2"/>
      <c r="F85" s="2">
        <v>1500</v>
      </c>
      <c r="G85" s="17">
        <f t="shared" si="1"/>
        <v>6870438.0199999996</v>
      </c>
    </row>
    <row r="86" spans="2:7" x14ac:dyDescent="0.25">
      <c r="B86" s="21">
        <v>45310</v>
      </c>
      <c r="C86" s="3" t="s">
        <v>37</v>
      </c>
      <c r="D86" s="1" t="s">
        <v>25</v>
      </c>
      <c r="E86" s="2"/>
      <c r="F86" s="2">
        <v>40500</v>
      </c>
      <c r="G86" s="17">
        <f t="shared" si="1"/>
        <v>6910938.0199999996</v>
      </c>
    </row>
    <row r="87" spans="2:7" x14ac:dyDescent="0.25">
      <c r="B87" s="21">
        <v>45310</v>
      </c>
      <c r="C87" s="3">
        <v>20187</v>
      </c>
      <c r="D87" s="1" t="s">
        <v>27</v>
      </c>
      <c r="E87" s="2"/>
      <c r="F87" s="2">
        <v>5000</v>
      </c>
      <c r="G87" s="17">
        <f t="shared" si="1"/>
        <v>6915938.0199999996</v>
      </c>
    </row>
    <row r="88" spans="2:7" x14ac:dyDescent="0.25">
      <c r="B88" s="21">
        <v>45310</v>
      </c>
      <c r="C88" s="3" t="s">
        <v>23</v>
      </c>
      <c r="D88" s="1" t="s">
        <v>28</v>
      </c>
      <c r="E88" s="2">
        <v>536.25</v>
      </c>
      <c r="F88" s="2"/>
      <c r="G88" s="17">
        <f t="shared" si="1"/>
        <v>6915401.7699999996</v>
      </c>
    </row>
    <row r="89" spans="2:7" x14ac:dyDescent="0.25">
      <c r="B89" s="21">
        <v>45313</v>
      </c>
      <c r="C89" s="3" t="s">
        <v>23</v>
      </c>
      <c r="D89" s="1" t="s">
        <v>22</v>
      </c>
      <c r="E89" s="2"/>
      <c r="F89" s="2">
        <v>202500</v>
      </c>
      <c r="G89" s="17">
        <f t="shared" si="1"/>
        <v>7117901.7699999996</v>
      </c>
    </row>
    <row r="90" spans="2:7" x14ac:dyDescent="0.25">
      <c r="B90" s="21">
        <v>45313</v>
      </c>
      <c r="C90" s="3">
        <v>10151</v>
      </c>
      <c r="D90" s="1" t="s">
        <v>24</v>
      </c>
      <c r="E90" s="2"/>
      <c r="F90" s="2">
        <v>40500</v>
      </c>
      <c r="G90" s="17">
        <f t="shared" si="1"/>
        <v>7158401.7699999996</v>
      </c>
    </row>
    <row r="91" spans="2:7" x14ac:dyDescent="0.25">
      <c r="B91" s="21">
        <v>45313</v>
      </c>
      <c r="C91" s="3">
        <v>5412183</v>
      </c>
      <c r="D91" s="1" t="s">
        <v>51</v>
      </c>
      <c r="E91" s="2"/>
      <c r="F91" s="2">
        <v>39000</v>
      </c>
      <c r="G91" s="17">
        <f t="shared" si="1"/>
        <v>7197401.7699999996</v>
      </c>
    </row>
    <row r="92" spans="2:7" x14ac:dyDescent="0.25">
      <c r="B92" s="21">
        <v>45313</v>
      </c>
      <c r="C92" s="3">
        <v>11426207</v>
      </c>
      <c r="D92" s="1" t="s">
        <v>51</v>
      </c>
      <c r="E92" s="2"/>
      <c r="F92" s="2">
        <v>10000</v>
      </c>
      <c r="G92" s="17">
        <f t="shared" si="1"/>
        <v>7207401.7699999996</v>
      </c>
    </row>
    <row r="93" spans="2:7" x14ac:dyDescent="0.25">
      <c r="B93" s="21">
        <v>45313</v>
      </c>
      <c r="C93" s="3">
        <v>69488</v>
      </c>
      <c r="D93" s="1" t="s">
        <v>51</v>
      </c>
      <c r="E93" s="2"/>
      <c r="F93" s="2">
        <v>1639</v>
      </c>
      <c r="G93" s="17">
        <f t="shared" si="1"/>
        <v>7209040.7699999996</v>
      </c>
    </row>
    <row r="94" spans="2:7" x14ac:dyDescent="0.25">
      <c r="B94" s="21">
        <v>45313</v>
      </c>
      <c r="C94" s="43" t="s">
        <v>52</v>
      </c>
      <c r="D94" s="1" t="s">
        <v>25</v>
      </c>
      <c r="E94" s="44"/>
      <c r="F94" s="44">
        <v>199500</v>
      </c>
      <c r="G94" s="17">
        <f t="shared" si="1"/>
        <v>7408540.7699999996</v>
      </c>
    </row>
    <row r="95" spans="2:7" x14ac:dyDescent="0.25">
      <c r="B95" s="21">
        <v>45313</v>
      </c>
      <c r="C95" s="3">
        <v>10151</v>
      </c>
      <c r="D95" s="1" t="s">
        <v>27</v>
      </c>
      <c r="E95" s="44"/>
      <c r="F95" s="2">
        <v>70300</v>
      </c>
      <c r="G95" s="17">
        <f t="shared" si="1"/>
        <v>7478840.7699999996</v>
      </c>
    </row>
    <row r="96" spans="2:7" x14ac:dyDescent="0.25">
      <c r="B96" s="21">
        <v>45313</v>
      </c>
      <c r="C96" s="3" t="s">
        <v>23</v>
      </c>
      <c r="D96" s="1" t="s">
        <v>28</v>
      </c>
      <c r="E96" s="44">
        <v>2662.5</v>
      </c>
      <c r="F96" s="2"/>
      <c r="G96" s="17">
        <f t="shared" si="1"/>
        <v>7476178.2699999996</v>
      </c>
    </row>
    <row r="97" spans="2:7" x14ac:dyDescent="0.25">
      <c r="B97" s="21">
        <v>45314</v>
      </c>
      <c r="C97" s="3">
        <v>40332</v>
      </c>
      <c r="D97" s="1" t="s">
        <v>24</v>
      </c>
      <c r="E97" s="44"/>
      <c r="F97" s="2">
        <v>53750</v>
      </c>
      <c r="G97" s="17">
        <f t="shared" si="1"/>
        <v>7529928.2699999996</v>
      </c>
    </row>
    <row r="98" spans="2:7" x14ac:dyDescent="0.25">
      <c r="B98" s="21">
        <v>45314</v>
      </c>
      <c r="C98" s="3">
        <v>19012024</v>
      </c>
      <c r="D98" s="1" t="s">
        <v>54</v>
      </c>
      <c r="E98" s="2"/>
      <c r="F98" s="2">
        <v>19500</v>
      </c>
      <c r="G98" s="17">
        <f t="shared" si="1"/>
        <v>7549428.2699999996</v>
      </c>
    </row>
    <row r="99" spans="2:7" x14ac:dyDescent="0.25">
      <c r="B99" s="21">
        <v>45314</v>
      </c>
      <c r="C99" s="3" t="s">
        <v>55</v>
      </c>
      <c r="D99" s="1" t="s">
        <v>25</v>
      </c>
      <c r="E99" s="2"/>
      <c r="F99" s="2">
        <v>35800</v>
      </c>
      <c r="G99" s="17">
        <f t="shared" si="1"/>
        <v>7585228.2699999996</v>
      </c>
    </row>
    <row r="100" spans="2:7" x14ac:dyDescent="0.25">
      <c r="B100" s="21">
        <v>45314</v>
      </c>
      <c r="C100" s="3">
        <v>20147</v>
      </c>
      <c r="D100" s="1" t="s">
        <v>27</v>
      </c>
      <c r="E100" s="44"/>
      <c r="F100" s="2">
        <v>7000</v>
      </c>
      <c r="G100" s="17">
        <f t="shared" si="1"/>
        <v>7592228.2699999996</v>
      </c>
    </row>
    <row r="101" spans="2:7" x14ac:dyDescent="0.25">
      <c r="B101" s="21">
        <v>45314</v>
      </c>
      <c r="C101" s="3" t="s">
        <v>23</v>
      </c>
      <c r="D101" s="1" t="s">
        <v>28</v>
      </c>
      <c r="E101" s="2">
        <v>1012.5</v>
      </c>
      <c r="F101" s="2"/>
      <c r="G101" s="17">
        <f t="shared" si="1"/>
        <v>7591215.7699999996</v>
      </c>
    </row>
    <row r="102" spans="2:7" x14ac:dyDescent="0.25">
      <c r="B102" s="21">
        <v>45315</v>
      </c>
      <c r="C102" s="3" t="s">
        <v>23</v>
      </c>
      <c r="D102" s="1" t="s">
        <v>22</v>
      </c>
      <c r="E102" s="2"/>
      <c r="F102" s="2">
        <v>23000</v>
      </c>
      <c r="G102" s="17">
        <f t="shared" si="1"/>
        <v>7614215.7699999996</v>
      </c>
    </row>
    <row r="103" spans="2:7" x14ac:dyDescent="0.25">
      <c r="B103" s="21">
        <v>45315</v>
      </c>
      <c r="C103" s="3">
        <v>20284</v>
      </c>
      <c r="D103" s="1" t="s">
        <v>24</v>
      </c>
      <c r="E103" s="2"/>
      <c r="F103" s="2">
        <v>23500</v>
      </c>
      <c r="G103" s="17">
        <f t="shared" si="1"/>
        <v>7637715.7699999996</v>
      </c>
    </row>
    <row r="104" spans="2:7" x14ac:dyDescent="0.25">
      <c r="B104" s="21">
        <v>45315</v>
      </c>
      <c r="C104" s="3">
        <v>9044</v>
      </c>
      <c r="D104" s="1" t="s">
        <v>29</v>
      </c>
      <c r="E104" s="2"/>
      <c r="F104" s="7">
        <v>45000</v>
      </c>
      <c r="G104" s="17">
        <f t="shared" si="1"/>
        <v>7682715.7699999996</v>
      </c>
    </row>
    <row r="105" spans="2:7" x14ac:dyDescent="0.25">
      <c r="B105" s="21">
        <v>45315</v>
      </c>
      <c r="C105" s="3" t="s">
        <v>56</v>
      </c>
      <c r="D105" s="1" t="s">
        <v>25</v>
      </c>
      <c r="E105" s="2"/>
      <c r="F105" s="7">
        <v>35000</v>
      </c>
      <c r="G105" s="17">
        <f t="shared" si="1"/>
        <v>7717715.7699999996</v>
      </c>
    </row>
    <row r="106" spans="2:7" x14ac:dyDescent="0.25">
      <c r="B106" s="21">
        <v>45315</v>
      </c>
      <c r="C106" s="3">
        <v>20142</v>
      </c>
      <c r="D106" s="1" t="s">
        <v>27</v>
      </c>
      <c r="E106" s="2"/>
      <c r="F106" s="7">
        <v>25300</v>
      </c>
      <c r="G106" s="17">
        <f t="shared" si="1"/>
        <v>7743015.7699999996</v>
      </c>
    </row>
    <row r="107" spans="2:7" x14ac:dyDescent="0.25">
      <c r="B107" s="21">
        <v>45315</v>
      </c>
      <c r="C107" s="3" t="s">
        <v>23</v>
      </c>
      <c r="D107" s="1" t="s">
        <v>28</v>
      </c>
      <c r="E107" s="7">
        <v>4987.5</v>
      </c>
      <c r="F107" s="7"/>
      <c r="G107" s="17">
        <f t="shared" si="1"/>
        <v>7738028.2699999996</v>
      </c>
    </row>
    <row r="108" spans="2:7" x14ac:dyDescent="0.25">
      <c r="B108" s="21">
        <v>45315</v>
      </c>
      <c r="C108" s="3" t="s">
        <v>23</v>
      </c>
      <c r="D108" s="1" t="s">
        <v>22</v>
      </c>
      <c r="E108" s="7"/>
      <c r="F108" s="7">
        <v>256000</v>
      </c>
      <c r="G108" s="17">
        <f t="shared" si="1"/>
        <v>7994028.2699999996</v>
      </c>
    </row>
    <row r="109" spans="2:7" x14ac:dyDescent="0.25">
      <c r="B109" s="21">
        <v>45316</v>
      </c>
      <c r="C109" s="3">
        <v>10005</v>
      </c>
      <c r="D109" s="1" t="s">
        <v>24</v>
      </c>
      <c r="E109" s="7"/>
      <c r="F109" s="7">
        <v>35400</v>
      </c>
      <c r="G109" s="17">
        <f t="shared" si="1"/>
        <v>8029428.2699999996</v>
      </c>
    </row>
    <row r="110" spans="2:7" ht="15.75" thickBot="1" x14ac:dyDescent="0.3">
      <c r="B110" s="23">
        <v>45316</v>
      </c>
      <c r="C110" s="24" t="s">
        <v>57</v>
      </c>
      <c r="D110" s="1" t="s">
        <v>25</v>
      </c>
      <c r="E110" s="26"/>
      <c r="F110" s="25">
        <v>39100</v>
      </c>
      <c r="G110" s="17">
        <f t="shared" si="1"/>
        <v>8068528.2699999996</v>
      </c>
    </row>
    <row r="111" spans="2:7" x14ac:dyDescent="0.25">
      <c r="B111" s="50"/>
      <c r="C111" s="33"/>
      <c r="D111" s="28"/>
      <c r="E111" s="19"/>
      <c r="F111" s="15"/>
      <c r="G111" s="17">
        <f t="shared" si="1"/>
        <v>8068528.2699999996</v>
      </c>
    </row>
    <row r="112" spans="2:7" x14ac:dyDescent="0.25">
      <c r="B112" s="21">
        <v>45316</v>
      </c>
      <c r="C112" s="3">
        <v>10166</v>
      </c>
      <c r="D112" s="1" t="s">
        <v>27</v>
      </c>
      <c r="E112" s="7"/>
      <c r="F112" s="7">
        <v>6000</v>
      </c>
      <c r="G112" s="17">
        <f t="shared" si="1"/>
        <v>8074528.2699999996</v>
      </c>
    </row>
    <row r="113" spans="2:7" x14ac:dyDescent="0.25">
      <c r="B113" s="21">
        <v>45316</v>
      </c>
      <c r="C113" s="3" t="s">
        <v>23</v>
      </c>
      <c r="D113" s="1" t="s">
        <v>28</v>
      </c>
      <c r="E113" s="2">
        <v>895</v>
      </c>
      <c r="F113" s="7"/>
      <c r="G113" s="17">
        <f t="shared" si="1"/>
        <v>8073633.2699999996</v>
      </c>
    </row>
    <row r="114" spans="2:7" x14ac:dyDescent="0.25">
      <c r="B114" s="54">
        <v>45317</v>
      </c>
      <c r="C114" s="55" t="s">
        <v>23</v>
      </c>
      <c r="D114" s="1" t="s">
        <v>22</v>
      </c>
      <c r="E114" s="56"/>
      <c r="F114" s="57">
        <v>39052.620000000003</v>
      </c>
      <c r="G114" s="17">
        <f t="shared" si="1"/>
        <v>8112685.8899999997</v>
      </c>
    </row>
    <row r="115" spans="2:7" x14ac:dyDescent="0.25">
      <c r="B115" s="54">
        <v>45317</v>
      </c>
      <c r="C115" s="55">
        <v>20246</v>
      </c>
      <c r="D115" s="1" t="s">
        <v>24</v>
      </c>
      <c r="E115" s="56"/>
      <c r="F115" s="57">
        <v>18000</v>
      </c>
      <c r="G115" s="17">
        <f t="shared" si="1"/>
        <v>8130685.8899999997</v>
      </c>
    </row>
    <row r="116" spans="2:7" x14ac:dyDescent="0.25">
      <c r="B116" s="54">
        <v>45317</v>
      </c>
      <c r="C116" s="55" t="s">
        <v>59</v>
      </c>
      <c r="D116" s="1" t="s">
        <v>25</v>
      </c>
      <c r="E116" s="56"/>
      <c r="F116" s="57">
        <v>7000</v>
      </c>
      <c r="G116" s="17">
        <f t="shared" si="1"/>
        <v>8137685.8899999997</v>
      </c>
    </row>
    <row r="117" spans="2:7" x14ac:dyDescent="0.25">
      <c r="B117" s="54">
        <v>45317</v>
      </c>
      <c r="C117" s="55">
        <v>20221</v>
      </c>
      <c r="D117" s="1" t="s">
        <v>27</v>
      </c>
      <c r="E117" s="56"/>
      <c r="F117" s="57">
        <v>11000</v>
      </c>
      <c r="G117" s="17">
        <f t="shared" si="1"/>
        <v>8148685.8899999997</v>
      </c>
    </row>
    <row r="118" spans="2:7" x14ac:dyDescent="0.25">
      <c r="B118" s="54">
        <v>45317</v>
      </c>
      <c r="C118" s="55" t="s">
        <v>23</v>
      </c>
      <c r="D118" s="1" t="s">
        <v>28</v>
      </c>
      <c r="E118" s="56">
        <v>875</v>
      </c>
      <c r="F118" s="57"/>
      <c r="G118" s="17">
        <f t="shared" si="1"/>
        <v>8147810.8899999997</v>
      </c>
    </row>
    <row r="119" spans="2:7" x14ac:dyDescent="0.25">
      <c r="B119" s="54">
        <v>45321</v>
      </c>
      <c r="C119" s="55">
        <v>20156</v>
      </c>
      <c r="D119" s="1" t="s">
        <v>24</v>
      </c>
      <c r="E119" s="56"/>
      <c r="F119" s="57">
        <v>59450</v>
      </c>
      <c r="G119" s="17">
        <f t="shared" si="1"/>
        <v>8207260.8899999997</v>
      </c>
    </row>
    <row r="120" spans="2:7" x14ac:dyDescent="0.25">
      <c r="B120" s="54">
        <v>45321</v>
      </c>
      <c r="C120" s="55">
        <v>20621936</v>
      </c>
      <c r="D120" s="1" t="s">
        <v>45</v>
      </c>
      <c r="E120" s="56"/>
      <c r="F120" s="57">
        <v>983098.87</v>
      </c>
      <c r="G120" s="17">
        <f t="shared" si="1"/>
        <v>9190359.7599999998</v>
      </c>
    </row>
    <row r="121" spans="2:7" x14ac:dyDescent="0.25">
      <c r="B121" s="54">
        <v>45321</v>
      </c>
      <c r="C121" s="55" t="s">
        <v>60</v>
      </c>
      <c r="D121" s="1" t="s">
        <v>25</v>
      </c>
      <c r="E121" s="56"/>
      <c r="F121" s="57">
        <v>25000</v>
      </c>
      <c r="G121" s="17">
        <f t="shared" si="1"/>
        <v>9215359.7599999998</v>
      </c>
    </row>
    <row r="122" spans="2:7" x14ac:dyDescent="0.25">
      <c r="B122" s="54">
        <v>45321</v>
      </c>
      <c r="C122" s="55">
        <v>10109</v>
      </c>
      <c r="D122" s="1" t="s">
        <v>27</v>
      </c>
      <c r="E122" s="56"/>
      <c r="F122" s="57">
        <v>1000</v>
      </c>
      <c r="G122" s="17">
        <f t="shared" si="1"/>
        <v>9216359.7599999998</v>
      </c>
    </row>
    <row r="123" spans="2:7" x14ac:dyDescent="0.25">
      <c r="B123" s="54">
        <v>45321</v>
      </c>
      <c r="C123" s="55" t="s">
        <v>23</v>
      </c>
      <c r="D123" s="1" t="s">
        <v>28</v>
      </c>
      <c r="E123" s="56">
        <v>977.5</v>
      </c>
      <c r="F123" s="57"/>
      <c r="G123" s="17">
        <f t="shared" si="1"/>
        <v>9215382.2599999998</v>
      </c>
    </row>
    <row r="124" spans="2:7" x14ac:dyDescent="0.25">
      <c r="B124" s="54">
        <v>45322</v>
      </c>
      <c r="C124" s="55" t="s">
        <v>23</v>
      </c>
      <c r="D124" s="1" t="s">
        <v>22</v>
      </c>
      <c r="E124" s="56"/>
      <c r="F124" s="57">
        <v>1500000</v>
      </c>
      <c r="G124" s="17">
        <f t="shared" si="1"/>
        <v>10715382.26</v>
      </c>
    </row>
    <row r="125" spans="2:7" x14ac:dyDescent="0.25">
      <c r="B125" s="54">
        <v>45322</v>
      </c>
      <c r="C125" s="55">
        <v>10115</v>
      </c>
      <c r="D125" s="1" t="s">
        <v>24</v>
      </c>
      <c r="E125" s="56"/>
      <c r="F125" s="57">
        <v>37000</v>
      </c>
      <c r="G125" s="17">
        <f t="shared" si="1"/>
        <v>10752382.26</v>
      </c>
    </row>
    <row r="126" spans="2:7" x14ac:dyDescent="0.25">
      <c r="B126" s="54">
        <v>45322</v>
      </c>
      <c r="C126" s="55">
        <v>49565</v>
      </c>
      <c r="D126" s="1" t="s">
        <v>65</v>
      </c>
      <c r="E126" s="56"/>
      <c r="F126" s="57">
        <v>250000</v>
      </c>
      <c r="G126" s="17">
        <f t="shared" si="1"/>
        <v>11002382.26</v>
      </c>
    </row>
    <row r="127" spans="2:7" x14ac:dyDescent="0.25">
      <c r="B127" s="54">
        <v>45322</v>
      </c>
      <c r="C127" s="55">
        <v>312455</v>
      </c>
      <c r="D127" s="1" t="s">
        <v>65</v>
      </c>
      <c r="E127" s="56"/>
      <c r="F127" s="57">
        <v>250000</v>
      </c>
      <c r="G127" s="17">
        <f t="shared" si="1"/>
        <v>11252382.26</v>
      </c>
    </row>
    <row r="128" spans="2:7" x14ac:dyDescent="0.25">
      <c r="B128" s="54">
        <v>45322</v>
      </c>
      <c r="C128" s="55">
        <v>5412190</v>
      </c>
      <c r="D128" s="1" t="s">
        <v>65</v>
      </c>
      <c r="E128" s="56"/>
      <c r="F128" s="57">
        <v>250000</v>
      </c>
      <c r="G128" s="17">
        <f t="shared" si="1"/>
        <v>11502382.26</v>
      </c>
    </row>
    <row r="129" spans="2:7" x14ac:dyDescent="0.25">
      <c r="B129" s="54">
        <v>45322</v>
      </c>
      <c r="C129" s="55">
        <v>5409562</v>
      </c>
      <c r="D129" s="1" t="s">
        <v>65</v>
      </c>
      <c r="E129" s="56"/>
      <c r="F129" s="57">
        <v>250000</v>
      </c>
      <c r="G129" s="17">
        <f t="shared" si="1"/>
        <v>11752382.26</v>
      </c>
    </row>
    <row r="130" spans="2:7" x14ac:dyDescent="0.25">
      <c r="B130" s="54">
        <v>45322</v>
      </c>
      <c r="C130" s="55">
        <v>252022</v>
      </c>
      <c r="D130" s="1" t="s">
        <v>65</v>
      </c>
      <c r="E130" s="56"/>
      <c r="F130" s="57">
        <v>250000</v>
      </c>
      <c r="G130" s="17">
        <f t="shared" si="1"/>
        <v>12002382.26</v>
      </c>
    </row>
    <row r="131" spans="2:7" x14ac:dyDescent="0.25">
      <c r="B131" s="54">
        <v>45322</v>
      </c>
      <c r="C131" s="55" t="s">
        <v>66</v>
      </c>
      <c r="D131" s="1" t="s">
        <v>25</v>
      </c>
      <c r="E131" s="56"/>
      <c r="F131" s="57">
        <v>129000</v>
      </c>
      <c r="G131" s="17">
        <f t="shared" si="1"/>
        <v>12131382.26</v>
      </c>
    </row>
    <row r="132" spans="2:7" x14ac:dyDescent="0.25">
      <c r="B132" s="54">
        <v>45322</v>
      </c>
      <c r="C132" s="55" t="s">
        <v>23</v>
      </c>
      <c r="D132" s="1" t="s">
        <v>28</v>
      </c>
      <c r="E132" s="56">
        <v>175</v>
      </c>
      <c r="F132" s="57"/>
      <c r="G132" s="17">
        <f t="shared" si="1"/>
        <v>12131207.26</v>
      </c>
    </row>
    <row r="133" spans="2:7" ht="15" customHeight="1" thickBot="1" x14ac:dyDescent="0.3">
      <c r="B133" s="72" t="s">
        <v>21</v>
      </c>
      <c r="C133" s="73"/>
      <c r="D133" s="73"/>
      <c r="E133" s="73"/>
      <c r="F133" s="73"/>
      <c r="G133" s="69">
        <v>12131207.26</v>
      </c>
    </row>
    <row r="134" spans="2:7" x14ac:dyDescent="0.25">
      <c r="B134" s="20"/>
      <c r="C134" s="33"/>
      <c r="D134" s="19"/>
      <c r="E134" s="18"/>
      <c r="F134" s="15"/>
      <c r="G134" s="49"/>
    </row>
    <row r="137" spans="2:7" ht="15.75" thickBot="1" x14ac:dyDescent="0.3">
      <c r="B137" s="74"/>
      <c r="C137" s="74"/>
      <c r="F137" s="74"/>
      <c r="G137" s="74"/>
    </row>
    <row r="138" spans="2:7" x14ac:dyDescent="0.25">
      <c r="B138" s="75" t="s">
        <v>15</v>
      </c>
      <c r="C138" s="75"/>
      <c r="F138" s="75" t="s">
        <v>9</v>
      </c>
      <c r="G138" s="75"/>
    </row>
    <row r="139" spans="2:7" x14ac:dyDescent="0.25">
      <c r="B139" s="76" t="s">
        <v>16</v>
      </c>
      <c r="C139" s="76"/>
      <c r="F139" s="76" t="s">
        <v>10</v>
      </c>
      <c r="G139" s="76"/>
    </row>
    <row r="142" spans="2:7" x14ac:dyDescent="0.25">
      <c r="D142" t="s">
        <v>13</v>
      </c>
    </row>
    <row r="143" spans="2:7" x14ac:dyDescent="0.25">
      <c r="D143" s="75" t="s">
        <v>11</v>
      </c>
      <c r="E143" s="75"/>
    </row>
    <row r="144" spans="2:7" x14ac:dyDescent="0.25">
      <c r="D144" s="76" t="s">
        <v>12</v>
      </c>
      <c r="E144" s="76"/>
    </row>
    <row r="148" spans="1:7" x14ac:dyDescent="0.25">
      <c r="B148" s="70"/>
      <c r="C148" s="70"/>
      <c r="D148" s="70"/>
      <c r="E148" s="70"/>
      <c r="F148" s="70"/>
      <c r="G148" s="70"/>
    </row>
    <row r="149" spans="1:7" x14ac:dyDescent="0.25">
      <c r="B149" s="70"/>
      <c r="C149" s="70"/>
      <c r="D149" s="70"/>
      <c r="E149" s="70"/>
      <c r="F149" s="70"/>
      <c r="G149" s="70"/>
    </row>
    <row r="150" spans="1:7" x14ac:dyDescent="0.25">
      <c r="B150" s="70"/>
      <c r="C150" s="70"/>
      <c r="D150" s="70"/>
      <c r="E150" s="70"/>
      <c r="F150" s="70"/>
      <c r="G150" s="70"/>
    </row>
    <row r="151" spans="1:7" x14ac:dyDescent="0.25">
      <c r="B151" s="60"/>
      <c r="C151" s="60"/>
      <c r="D151" s="61"/>
      <c r="E151" s="60"/>
      <c r="F151" s="45"/>
      <c r="G151" s="45"/>
    </row>
    <row r="152" spans="1:7" x14ac:dyDescent="0.25">
      <c r="B152" s="33"/>
      <c r="C152" s="63"/>
      <c r="D152" s="64"/>
      <c r="E152" s="65"/>
      <c r="F152" s="45"/>
      <c r="G152" s="45"/>
    </row>
    <row r="153" spans="1:7" x14ac:dyDescent="0.25">
      <c r="B153" s="33"/>
      <c r="C153" s="63"/>
      <c r="D153" s="64"/>
      <c r="E153" s="65"/>
      <c r="F153" s="45"/>
      <c r="G153" s="45"/>
    </row>
    <row r="154" spans="1:7" x14ac:dyDescent="0.25">
      <c r="A154" s="48"/>
      <c r="B154" s="33"/>
      <c r="C154" s="63"/>
      <c r="D154" s="64"/>
      <c r="E154" s="18"/>
    </row>
    <row r="155" spans="1:7" x14ac:dyDescent="0.25">
      <c r="B155" s="33"/>
      <c r="C155" s="63"/>
      <c r="D155" s="19"/>
      <c r="E155" s="66"/>
    </row>
    <row r="156" spans="1:7" x14ac:dyDescent="0.25">
      <c r="B156" s="33"/>
      <c r="C156" s="63"/>
      <c r="D156" s="19"/>
      <c r="E156" s="66"/>
    </row>
    <row r="157" spans="1:7" x14ac:dyDescent="0.25">
      <c r="B157" s="33"/>
      <c r="C157" s="63"/>
      <c r="D157" s="19"/>
      <c r="E157" s="66"/>
    </row>
    <row r="158" spans="1:7" x14ac:dyDescent="0.25">
      <c r="B158" s="33"/>
      <c r="C158" s="63"/>
      <c r="D158" s="19"/>
      <c r="E158" s="66"/>
    </row>
    <row r="159" spans="1:7" x14ac:dyDescent="0.25">
      <c r="B159" s="33"/>
      <c r="C159" s="63"/>
      <c r="D159" s="19"/>
      <c r="E159" s="66"/>
    </row>
    <row r="160" spans="1:7" x14ac:dyDescent="0.25">
      <c r="B160" s="33"/>
      <c r="C160" s="63"/>
      <c r="D160" s="19"/>
      <c r="E160" s="66"/>
    </row>
    <row r="161" spans="2:7" x14ac:dyDescent="0.25">
      <c r="B161" s="33"/>
      <c r="C161" s="63"/>
      <c r="D161" s="19"/>
      <c r="E161" s="66"/>
    </row>
    <row r="162" spans="2:7" x14ac:dyDescent="0.25">
      <c r="B162" s="77"/>
      <c r="C162" s="77"/>
      <c r="D162" s="77"/>
      <c r="E162" s="62">
        <f>SUM(E152:E161)</f>
        <v>0</v>
      </c>
    </row>
    <row r="163" spans="2:7" x14ac:dyDescent="0.25">
      <c r="B163" s="70"/>
      <c r="C163" s="70"/>
      <c r="D163" s="70"/>
      <c r="E163" s="70"/>
      <c r="F163" s="70"/>
      <c r="G163" s="70"/>
    </row>
    <row r="164" spans="2:7" x14ac:dyDescent="0.25">
      <c r="B164" s="70"/>
      <c r="C164" s="70"/>
      <c r="D164" s="70"/>
      <c r="E164" s="70"/>
      <c r="F164" s="70"/>
      <c r="G164" s="70"/>
    </row>
    <row r="165" spans="2:7" x14ac:dyDescent="0.25">
      <c r="B165" s="70"/>
      <c r="C165" s="70"/>
      <c r="D165" s="70"/>
      <c r="E165" s="70"/>
      <c r="F165" s="70"/>
      <c r="G165" s="70"/>
    </row>
  </sheetData>
  <mergeCells count="18">
    <mergeCell ref="B150:G150"/>
    <mergeCell ref="B162:D162"/>
    <mergeCell ref="B163:G163"/>
    <mergeCell ref="B164:G164"/>
    <mergeCell ref="B165:G165"/>
    <mergeCell ref="B149:G149"/>
    <mergeCell ref="A6:G6"/>
    <mergeCell ref="A7:G7"/>
    <mergeCell ref="B133:F133"/>
    <mergeCell ref="B137:C137"/>
    <mergeCell ref="F137:G137"/>
    <mergeCell ref="B138:C138"/>
    <mergeCell ref="F138:G138"/>
    <mergeCell ref="B139:C139"/>
    <mergeCell ref="F139:G139"/>
    <mergeCell ref="D143:E143"/>
    <mergeCell ref="D144:E144"/>
    <mergeCell ref="B148:G148"/>
  </mergeCells>
  <pageMargins left="0.7" right="0.7" top="0.75" bottom="0.75" header="0.3" footer="0.3"/>
  <pageSetup scale="73" orientation="portrait" r:id="rId1"/>
  <rowBreaks count="1" manualBreakCount="1">
    <brk id="146" max="16383" man="1"/>
  </rowBreaks>
  <colBreaks count="1" manualBreakCount="1">
    <brk id="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98"/>
  <sheetViews>
    <sheetView topLeftCell="A10" zoomScaleNormal="95" workbookViewId="0">
      <selection activeCell="B33" sqref="B33:F33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1" t="s">
        <v>6</v>
      </c>
      <c r="B6" s="71"/>
      <c r="C6" s="71"/>
      <c r="D6" s="71"/>
      <c r="E6" s="71"/>
      <c r="F6" s="71"/>
      <c r="G6" s="71"/>
    </row>
    <row r="7" spans="1:9" ht="18.75" x14ac:dyDescent="0.3">
      <c r="A7" s="71" t="s">
        <v>18</v>
      </c>
      <c r="B7" s="71"/>
      <c r="C7" s="71"/>
      <c r="D7" s="71"/>
      <c r="E7" s="71"/>
      <c r="F7" s="71"/>
      <c r="G7" s="71"/>
    </row>
    <row r="8" spans="1:9" ht="15.75" thickBot="1" x14ac:dyDescent="0.3">
      <c r="G8" s="29" t="s">
        <v>14</v>
      </c>
    </row>
    <row r="9" spans="1:9" ht="15.75" x14ac:dyDescent="0.25">
      <c r="B9" s="9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1" t="s">
        <v>7</v>
      </c>
    </row>
    <row r="10" spans="1:9" s="5" customFormat="1" ht="15.75" x14ac:dyDescent="0.25">
      <c r="B10" s="36"/>
      <c r="C10" s="16"/>
      <c r="D10" s="16" t="s">
        <v>19</v>
      </c>
      <c r="E10" s="16"/>
      <c r="F10" s="16"/>
      <c r="G10" s="35">
        <v>580676.17000000004</v>
      </c>
      <c r="I10" s="13"/>
    </row>
    <row r="11" spans="1:9" s="5" customFormat="1" ht="15.75" x14ac:dyDescent="0.25">
      <c r="B11" s="37">
        <v>44930</v>
      </c>
      <c r="C11" s="14" t="s">
        <v>23</v>
      </c>
      <c r="D11" s="59" t="s">
        <v>31</v>
      </c>
      <c r="E11" s="44">
        <v>165.19</v>
      </c>
      <c r="F11" s="7"/>
      <c r="G11" s="35">
        <f>G10+F11-E11</f>
        <v>580510.9800000001</v>
      </c>
      <c r="I11" s="13"/>
    </row>
    <row r="12" spans="1:9" s="5" customFormat="1" ht="15.75" x14ac:dyDescent="0.25">
      <c r="B12" s="37">
        <v>45299</v>
      </c>
      <c r="C12" s="43" t="s">
        <v>23</v>
      </c>
      <c r="D12" s="59" t="s">
        <v>31</v>
      </c>
      <c r="E12" s="44">
        <v>347.09</v>
      </c>
      <c r="F12" s="7"/>
      <c r="G12" s="35">
        <f t="shared" ref="G12:G32" si="0">G11+F12-E12</f>
        <v>580163.89000000013</v>
      </c>
      <c r="I12" s="13"/>
    </row>
    <row r="13" spans="1:9" s="5" customFormat="1" ht="15.75" x14ac:dyDescent="0.25">
      <c r="B13" s="37">
        <v>44935</v>
      </c>
      <c r="C13" s="14" t="s">
        <v>23</v>
      </c>
      <c r="D13" s="59" t="s">
        <v>42</v>
      </c>
      <c r="E13" s="7"/>
      <c r="F13" s="44">
        <v>1521</v>
      </c>
      <c r="G13" s="35">
        <f t="shared" si="0"/>
        <v>581684.89000000013</v>
      </c>
      <c r="I13" s="13"/>
    </row>
    <row r="14" spans="1:9" s="5" customFormat="1" ht="15.75" x14ac:dyDescent="0.25">
      <c r="B14" s="37">
        <v>44935</v>
      </c>
      <c r="C14" s="14" t="s">
        <v>23</v>
      </c>
      <c r="D14" s="59" t="s">
        <v>31</v>
      </c>
      <c r="E14" s="7">
        <v>335.84</v>
      </c>
      <c r="F14" s="7"/>
      <c r="G14" s="35">
        <f t="shared" si="0"/>
        <v>581349.05000000016</v>
      </c>
      <c r="I14" s="13"/>
    </row>
    <row r="15" spans="1:9" s="5" customFormat="1" ht="15.75" x14ac:dyDescent="0.25">
      <c r="B15" s="58">
        <v>44937</v>
      </c>
      <c r="C15" s="43" t="s">
        <v>23</v>
      </c>
      <c r="D15" s="59" t="s">
        <v>31</v>
      </c>
      <c r="E15" s="44">
        <v>156.15</v>
      </c>
      <c r="F15" s="7"/>
      <c r="G15" s="35">
        <f t="shared" si="0"/>
        <v>581192.90000000014</v>
      </c>
      <c r="I15" s="13"/>
    </row>
    <row r="16" spans="1:9" x14ac:dyDescent="0.25">
      <c r="B16" s="34">
        <v>45303</v>
      </c>
      <c r="C16" s="6" t="s">
        <v>23</v>
      </c>
      <c r="D16" s="59" t="s">
        <v>42</v>
      </c>
      <c r="E16" s="7"/>
      <c r="F16" s="7">
        <v>6000</v>
      </c>
      <c r="G16" s="35">
        <f t="shared" si="0"/>
        <v>587192.90000000014</v>
      </c>
      <c r="I16" s="15"/>
    </row>
    <row r="17" spans="2:9" x14ac:dyDescent="0.25">
      <c r="B17" s="52">
        <v>45303</v>
      </c>
      <c r="C17" s="53" t="s">
        <v>23</v>
      </c>
      <c r="D17" s="59" t="s">
        <v>31</v>
      </c>
      <c r="E17" s="7">
        <v>77.400000000000006</v>
      </c>
      <c r="F17" s="1"/>
      <c r="G17" s="35">
        <f t="shared" si="0"/>
        <v>587115.50000000012</v>
      </c>
    </row>
    <row r="18" spans="2:9" x14ac:dyDescent="0.25">
      <c r="B18" s="34">
        <v>45306</v>
      </c>
      <c r="C18" s="6" t="s">
        <v>23</v>
      </c>
      <c r="D18" s="59" t="s">
        <v>42</v>
      </c>
      <c r="E18" s="7"/>
      <c r="F18" s="7">
        <v>4500</v>
      </c>
      <c r="G18" s="35">
        <f t="shared" si="0"/>
        <v>591615.50000000012</v>
      </c>
    </row>
    <row r="19" spans="2:9" x14ac:dyDescent="0.25">
      <c r="B19" s="34">
        <v>45306</v>
      </c>
      <c r="C19" s="14" t="s">
        <v>23</v>
      </c>
      <c r="D19" s="59" t="s">
        <v>31</v>
      </c>
      <c r="E19" s="7">
        <v>225</v>
      </c>
      <c r="F19" s="7"/>
      <c r="G19" s="35">
        <f t="shared" si="0"/>
        <v>591390.50000000012</v>
      </c>
    </row>
    <row r="20" spans="2:9" x14ac:dyDescent="0.25">
      <c r="B20" s="34">
        <v>45307</v>
      </c>
      <c r="C20" s="14" t="s">
        <v>23</v>
      </c>
      <c r="D20" s="59" t="s">
        <v>42</v>
      </c>
      <c r="E20" s="7"/>
      <c r="F20" s="7">
        <v>6000</v>
      </c>
      <c r="G20" s="35">
        <f t="shared" si="0"/>
        <v>597390.50000000012</v>
      </c>
    </row>
    <row r="21" spans="2:9" x14ac:dyDescent="0.25">
      <c r="B21" s="34">
        <v>45307</v>
      </c>
      <c r="C21" s="14" t="s">
        <v>23</v>
      </c>
      <c r="D21" s="59" t="s">
        <v>31</v>
      </c>
      <c r="E21" s="7">
        <v>266.69</v>
      </c>
      <c r="F21" s="7"/>
      <c r="G21" s="35">
        <f t="shared" si="0"/>
        <v>597123.81000000017</v>
      </c>
      <c r="I21" s="39"/>
    </row>
    <row r="22" spans="2:9" x14ac:dyDescent="0.25">
      <c r="B22" s="34">
        <v>45308</v>
      </c>
      <c r="C22" s="6" t="s">
        <v>23</v>
      </c>
      <c r="D22" s="59" t="s">
        <v>42</v>
      </c>
      <c r="E22" s="7"/>
      <c r="F22" s="7">
        <v>4500</v>
      </c>
      <c r="G22" s="35">
        <f t="shared" si="0"/>
        <v>601623.81000000017</v>
      </c>
      <c r="I22" s="39">
        <f>G22-2630319.41</f>
        <v>-2028695.6</v>
      </c>
    </row>
    <row r="23" spans="2:9" x14ac:dyDescent="0.25">
      <c r="B23" s="34">
        <v>45309</v>
      </c>
      <c r="C23" s="6" t="s">
        <v>23</v>
      </c>
      <c r="D23" s="59" t="s">
        <v>42</v>
      </c>
      <c r="E23" s="7"/>
      <c r="F23" s="7">
        <v>7500</v>
      </c>
      <c r="G23" s="35">
        <f t="shared" si="0"/>
        <v>609123.81000000017</v>
      </c>
    </row>
    <row r="24" spans="2:9" x14ac:dyDescent="0.25">
      <c r="B24" s="34">
        <v>45309</v>
      </c>
      <c r="C24" s="6" t="s">
        <v>23</v>
      </c>
      <c r="D24" s="59" t="s">
        <v>31</v>
      </c>
      <c r="E24" s="7">
        <v>10.38</v>
      </c>
      <c r="F24" s="7"/>
      <c r="G24" s="35">
        <f t="shared" si="0"/>
        <v>609113.43000000017</v>
      </c>
    </row>
    <row r="25" spans="2:9" x14ac:dyDescent="0.25">
      <c r="B25" s="34">
        <v>45310</v>
      </c>
      <c r="C25" s="6" t="s">
        <v>23</v>
      </c>
      <c r="D25" s="59" t="s">
        <v>42</v>
      </c>
      <c r="E25" s="7"/>
      <c r="F25" s="7">
        <v>3000</v>
      </c>
      <c r="G25" s="35">
        <f t="shared" si="0"/>
        <v>612113.43000000017</v>
      </c>
    </row>
    <row r="26" spans="2:9" x14ac:dyDescent="0.25">
      <c r="B26" s="34">
        <v>45313</v>
      </c>
      <c r="C26" s="3" t="s">
        <v>23</v>
      </c>
      <c r="D26" s="59" t="s">
        <v>42</v>
      </c>
      <c r="E26" s="7"/>
      <c r="F26" s="7">
        <v>3000</v>
      </c>
      <c r="G26" s="35">
        <f t="shared" si="0"/>
        <v>615113.43000000017</v>
      </c>
    </row>
    <row r="27" spans="2:9" x14ac:dyDescent="0.25">
      <c r="B27" s="34">
        <v>45314</v>
      </c>
      <c r="C27" s="3">
        <v>57391</v>
      </c>
      <c r="D27" s="1" t="s">
        <v>53</v>
      </c>
      <c r="E27" s="7">
        <v>882</v>
      </c>
      <c r="F27" s="1"/>
      <c r="G27" s="35">
        <f t="shared" si="0"/>
        <v>614231.43000000017</v>
      </c>
    </row>
    <row r="28" spans="2:9" x14ac:dyDescent="0.25">
      <c r="B28" s="34">
        <v>45317</v>
      </c>
      <c r="C28" s="3">
        <v>57396</v>
      </c>
      <c r="D28" s="1" t="s">
        <v>58</v>
      </c>
      <c r="E28" s="7">
        <v>200000</v>
      </c>
      <c r="F28" s="7"/>
      <c r="G28" s="35">
        <f t="shared" si="0"/>
        <v>414231.43000000017</v>
      </c>
    </row>
    <row r="29" spans="2:9" x14ac:dyDescent="0.25">
      <c r="B29" s="34">
        <v>45317</v>
      </c>
      <c r="C29" s="3" t="s">
        <v>23</v>
      </c>
      <c r="D29" s="59" t="s">
        <v>31</v>
      </c>
      <c r="E29" s="7">
        <v>120</v>
      </c>
      <c r="F29" s="7"/>
      <c r="G29" s="35">
        <f t="shared" si="0"/>
        <v>414111.43000000017</v>
      </c>
    </row>
    <row r="30" spans="2:9" x14ac:dyDescent="0.25">
      <c r="B30" s="34">
        <v>45322</v>
      </c>
      <c r="C30" s="3">
        <v>57399</v>
      </c>
      <c r="D30" s="59" t="s">
        <v>62</v>
      </c>
      <c r="E30" s="7">
        <v>3228</v>
      </c>
      <c r="F30" s="7"/>
      <c r="G30" s="35">
        <f t="shared" si="0"/>
        <v>410883.43000000017</v>
      </c>
    </row>
    <row r="31" spans="2:9" x14ac:dyDescent="0.25">
      <c r="B31" s="34">
        <v>45322</v>
      </c>
      <c r="C31" s="3" t="s">
        <v>23</v>
      </c>
      <c r="D31" s="59" t="s">
        <v>63</v>
      </c>
      <c r="E31" s="7"/>
      <c r="F31" s="7">
        <v>3228</v>
      </c>
      <c r="G31" s="35">
        <f t="shared" si="0"/>
        <v>414111.43000000017</v>
      </c>
    </row>
    <row r="32" spans="2:9" x14ac:dyDescent="0.25">
      <c r="B32" s="34">
        <v>45322</v>
      </c>
      <c r="C32" s="6" t="s">
        <v>23</v>
      </c>
      <c r="D32" s="59" t="s">
        <v>64</v>
      </c>
      <c r="E32" s="7">
        <v>122291.95</v>
      </c>
      <c r="F32" s="1"/>
      <c r="G32" s="35">
        <f t="shared" si="0"/>
        <v>291819.48000000016</v>
      </c>
    </row>
    <row r="33" spans="2:7" s="47" customFormat="1" x14ac:dyDescent="0.25">
      <c r="B33" s="78" t="s">
        <v>61</v>
      </c>
      <c r="C33" s="79"/>
      <c r="D33" s="79"/>
      <c r="E33" s="79"/>
      <c r="F33" s="80"/>
      <c r="G33" s="68">
        <f>G32</f>
        <v>291819.48000000016</v>
      </c>
    </row>
    <row r="34" spans="2:7" s="5" customFormat="1" x14ac:dyDescent="0.25">
      <c r="B34" s="41"/>
      <c r="C34" s="41"/>
      <c r="D34" s="41"/>
      <c r="E34" s="41"/>
      <c r="F34" s="41"/>
      <c r="G34" s="42"/>
    </row>
    <row r="35" spans="2:7" s="5" customFormat="1" x14ac:dyDescent="0.25">
      <c r="B35" s="41"/>
      <c r="C35" s="41"/>
      <c r="D35" s="41"/>
      <c r="E35" s="41"/>
      <c r="F35" s="41"/>
      <c r="G35" s="42"/>
    </row>
    <row r="36" spans="2:7" s="5" customFormat="1" x14ac:dyDescent="0.25">
      <c r="B36" s="41"/>
      <c r="C36" s="41"/>
      <c r="D36" s="41"/>
      <c r="E36" s="41"/>
      <c r="F36" s="41"/>
      <c r="G36" s="42"/>
    </row>
    <row r="37" spans="2:7" ht="15.75" thickBot="1" x14ac:dyDescent="0.3">
      <c r="B37" s="74"/>
      <c r="C37" s="74"/>
      <c r="F37" s="74"/>
      <c r="G37" s="74"/>
    </row>
    <row r="38" spans="2:7" x14ac:dyDescent="0.25">
      <c r="B38" s="75" t="s">
        <v>15</v>
      </c>
      <c r="C38" s="75"/>
      <c r="F38" s="75" t="s">
        <v>9</v>
      </c>
      <c r="G38" s="75"/>
    </row>
    <row r="39" spans="2:7" x14ac:dyDescent="0.25">
      <c r="B39" s="76" t="s">
        <v>16</v>
      </c>
      <c r="C39" s="76"/>
      <c r="F39" s="76" t="s">
        <v>10</v>
      </c>
      <c r="G39" s="76"/>
    </row>
    <row r="42" spans="2:7" x14ac:dyDescent="0.25">
      <c r="D42" t="s">
        <v>13</v>
      </c>
    </row>
    <row r="43" spans="2:7" x14ac:dyDescent="0.25">
      <c r="D43" s="75" t="s">
        <v>11</v>
      </c>
      <c r="E43" s="75"/>
    </row>
    <row r="44" spans="2:7" x14ac:dyDescent="0.25">
      <c r="D44" s="76" t="s">
        <v>12</v>
      </c>
      <c r="E44" s="76"/>
    </row>
    <row r="98" spans="4:4" x14ac:dyDescent="0.25">
      <c r="D98" s="40"/>
    </row>
  </sheetData>
  <sortState ref="B10:G32">
    <sortCondition ref="C16:C32"/>
  </sortState>
  <mergeCells count="11">
    <mergeCell ref="D43:E43"/>
    <mergeCell ref="D44:E44"/>
    <mergeCell ref="B39:C39"/>
    <mergeCell ref="B33:F33"/>
    <mergeCell ref="A6:G6"/>
    <mergeCell ref="A7:G7"/>
    <mergeCell ref="B37:C37"/>
    <mergeCell ref="F37:G37"/>
    <mergeCell ref="B38:C38"/>
    <mergeCell ref="F38:G38"/>
    <mergeCell ref="F39:G39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2024-01-05T17:11:30Z</cp:lastPrinted>
  <dcterms:created xsi:type="dcterms:W3CDTF">2023-03-31T14:42:22Z</dcterms:created>
  <dcterms:modified xsi:type="dcterms:W3CDTF">2024-02-16T16:15:06Z</dcterms:modified>
</cp:coreProperties>
</file>