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placido\Desktop\"/>
    </mc:Choice>
  </mc:AlternateContent>
  <xr:revisionPtr revIDLastSave="0" documentId="8_{0E034EAC-97BE-4BFE-B2F8-5DCE317C22CB}" xr6:coauthVersionLast="36" xr6:coauthVersionMax="36" xr10:uidLastSave="{00000000-0000-0000-0000-000000000000}"/>
  <bookViews>
    <workbookView xWindow="0" yWindow="0" windowWidth="21600" windowHeight="8925" xr2:uid="{1C212639-82A5-413C-8413-08ED81218F4B}"/>
  </bookViews>
  <sheets>
    <sheet name="colectora" sheetId="7" r:id="rId1"/>
    <sheet name="ESPECIAL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7" l="1"/>
  <c r="G12" i="7" s="1"/>
  <c r="G13" i="7" s="1"/>
  <c r="G14" i="7" s="1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G25" i="7" s="1"/>
  <c r="G26" i="7" s="1"/>
  <c r="G27" i="7" s="1"/>
  <c r="G28" i="7" s="1"/>
  <c r="G29" i="7" s="1"/>
  <c r="G30" i="7" s="1"/>
  <c r="G31" i="7" s="1"/>
  <c r="G32" i="7" s="1"/>
  <c r="G33" i="7" s="1"/>
  <c r="G34" i="7" s="1"/>
  <c r="G35" i="7" s="1"/>
  <c r="G36" i="7" s="1"/>
  <c r="G37" i="7" s="1"/>
  <c r="G38" i="7" s="1"/>
  <c r="G39" i="7" s="1"/>
  <c r="G40" i="7" s="1"/>
  <c r="G41" i="7" s="1"/>
  <c r="G42" i="7" s="1"/>
  <c r="G43" i="7" s="1"/>
  <c r="G44" i="7" s="1"/>
  <c r="G45" i="7" s="1"/>
  <c r="G46" i="7" s="1"/>
  <c r="G47" i="7" s="1"/>
  <c r="G48" i="7" s="1"/>
  <c r="G49" i="7" s="1"/>
  <c r="G50" i="7" s="1"/>
  <c r="G51" i="7" s="1"/>
  <c r="G52" i="7" s="1"/>
  <c r="G53" i="7" s="1"/>
  <c r="G54" i="7" s="1"/>
  <c r="G55" i="7" s="1"/>
  <c r="G56" i="7" s="1"/>
  <c r="G57" i="7" s="1"/>
  <c r="G58" i="7" s="1"/>
  <c r="G59" i="7" s="1"/>
  <c r="G60" i="7" s="1"/>
  <c r="G61" i="7" s="1"/>
  <c r="G62" i="7" s="1"/>
  <c r="G63" i="7" s="1"/>
  <c r="G64" i="7" s="1"/>
  <c r="G65" i="7" s="1"/>
  <c r="G66" i="7" s="1"/>
  <c r="G67" i="7" s="1"/>
  <c r="G68" i="7" s="1"/>
  <c r="G69" i="7" s="1"/>
  <c r="G70" i="7" s="1"/>
  <c r="G71" i="7" s="1"/>
  <c r="G72" i="7" s="1"/>
  <c r="G73" i="7" s="1"/>
  <c r="G74" i="7" s="1"/>
  <c r="G75" i="7" s="1"/>
  <c r="G76" i="7" s="1"/>
  <c r="G77" i="7" s="1"/>
  <c r="G78" i="7" s="1"/>
  <c r="G79" i="7" s="1"/>
  <c r="G80" i="7" s="1"/>
  <c r="G81" i="7" s="1"/>
  <c r="G82" i="7" s="1"/>
  <c r="G83" i="7" s="1"/>
  <c r="G84" i="7" s="1"/>
  <c r="G85" i="7" s="1"/>
  <c r="G86" i="7" s="1"/>
  <c r="G87" i="7" s="1"/>
  <c r="G88" i="7" s="1"/>
  <c r="G89" i="7" s="1"/>
  <c r="G90" i="7" s="1"/>
  <c r="G91" i="7" s="1"/>
  <c r="G92" i="7" s="1"/>
  <c r="G93" i="7" s="1"/>
  <c r="G94" i="7" s="1"/>
  <c r="G95" i="7" s="1"/>
  <c r="G96" i="7" s="1"/>
  <c r="G97" i="7" s="1"/>
  <c r="G98" i="7" s="1"/>
  <c r="G99" i="7" s="1"/>
  <c r="G100" i="7" s="1"/>
  <c r="G101" i="7" s="1"/>
  <c r="G102" i="7" s="1"/>
  <c r="G103" i="7" s="1"/>
  <c r="G104" i="7" s="1"/>
  <c r="G105" i="7" s="1"/>
  <c r="G106" i="7" s="1"/>
  <c r="G107" i="7" s="1"/>
  <c r="G108" i="7" s="1"/>
  <c r="G109" i="7" s="1"/>
  <c r="G110" i="7" s="1"/>
  <c r="G111" i="7" s="1"/>
  <c r="G112" i="7" s="1"/>
  <c r="G113" i="7" s="1"/>
  <c r="G114" i="7" s="1"/>
  <c r="G115" i="7" s="1"/>
  <c r="G116" i="7" s="1"/>
  <c r="G117" i="7" s="1"/>
  <c r="G118" i="7" s="1"/>
  <c r="G119" i="7" s="1"/>
  <c r="G120" i="7" s="1"/>
  <c r="G121" i="7" s="1"/>
  <c r="G122" i="7" s="1"/>
  <c r="G123" i="7" s="1"/>
  <c r="G124" i="7" s="1"/>
  <c r="G125" i="7" s="1"/>
  <c r="G126" i="7" s="1"/>
  <c r="G127" i="7" s="1"/>
  <c r="E155" i="7" l="1"/>
  <c r="G11" i="2" l="1"/>
  <c r="G12" i="2" l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1" i="2" s="1"/>
  <c r="G60" i="2" s="1"/>
  <c r="I2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Valeria Valdez</author>
  </authors>
  <commentList>
    <comment ref="B148" authorId="0" shapeId="0" xr:uid="{8C782711-2EDD-4F77-84D7-56413C1B4C1A}">
      <text>
        <r>
          <rPr>
            <b/>
            <sz val="9"/>
            <color indexed="81"/>
            <rFont val="Tahoma"/>
            <family val="2"/>
          </rPr>
          <t>Valeria Valdez: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<sst xmlns="http://schemas.openxmlformats.org/spreadsheetml/2006/main" count="281" uniqueCount="117">
  <si>
    <t>CUENTA COLECTORA DE RECURSOS PROPIOS CTA No 010-252470-0</t>
  </si>
  <si>
    <t>Fecha</t>
  </si>
  <si>
    <t>Ck No/ Tranf</t>
  </si>
  <si>
    <t>Descripcion</t>
  </si>
  <si>
    <t xml:space="preserve">Debito </t>
  </si>
  <si>
    <t>Credito</t>
  </si>
  <si>
    <t>CUENTA ESPECIAL  CTA No 010-500117-1</t>
  </si>
  <si>
    <t>Balance</t>
  </si>
  <si>
    <t>Pag No 1</t>
  </si>
  <si>
    <t>Lic Felipe Suero Capellan</t>
  </si>
  <si>
    <t>Contador</t>
  </si>
  <si>
    <t>Lic Domingo Castro Castro</t>
  </si>
  <si>
    <t>Director Financiero</t>
  </si>
  <si>
    <t xml:space="preserve">                                     _______________________________</t>
  </si>
  <si>
    <t>Pag No  1</t>
  </si>
  <si>
    <t>Lic Valeria Valdez</t>
  </si>
  <si>
    <t>auxiliar</t>
  </si>
  <si>
    <t xml:space="preserve"> </t>
  </si>
  <si>
    <t>INGRESOS Y EGRESOS   MES DE DICIEMBRE 2023</t>
  </si>
  <si>
    <t>Balance al 30/11/2023</t>
  </si>
  <si>
    <t>BALANCE AL 31 DE DICIEMBRE 2023 CUENTA COLECTORA RECURSOS PROPIOS</t>
  </si>
  <si>
    <t>INGRESOS Y EGRESOS  MES DE DICIEMBRE 2023</t>
  </si>
  <si>
    <t>BALANCE AL 31 DE DICIEMBRE 2023 CUENTA ESPECIAL</t>
  </si>
  <si>
    <t>I</t>
  </si>
  <si>
    <t>CARGOS BANCARIOS 0.15%, CHEQUES PAGADOS</t>
  </si>
  <si>
    <t>DEPOSITO</t>
  </si>
  <si>
    <t>LOTE 288</t>
  </si>
  <si>
    <t>TARJETA DE CREDITO</t>
  </si>
  <si>
    <t>DEPOSITO SANTIAGO</t>
  </si>
  <si>
    <t>RETENCION 2.5% DE COBRO TC</t>
  </si>
  <si>
    <t>LOTE 289</t>
  </si>
  <si>
    <t>l</t>
  </si>
  <si>
    <t>LOTE 290</t>
  </si>
  <si>
    <t>LIBR 2521</t>
  </si>
  <si>
    <t>BAESA MULTI SERVICE, SRL</t>
  </si>
  <si>
    <t>LIBR 2523</t>
  </si>
  <si>
    <t xml:space="preserve">INGRESO POR TRANFERENCIA </t>
  </si>
  <si>
    <t>LOTE 291</t>
  </si>
  <si>
    <t xml:space="preserve">INGRESO POR TRANSFERENCIA </t>
  </si>
  <si>
    <t>RENOV. LICENCIA (CHEQUES)</t>
  </si>
  <si>
    <t>LOTE 292</t>
  </si>
  <si>
    <t>TEMPLO PATRONAL NUESTRA SEÑORA DE LA MERCEDES</t>
  </si>
  <si>
    <t xml:space="preserve">INSTITUTO GLOBAL DE ALTOS ESTUDIOS EN CIENCAS </t>
  </si>
  <si>
    <t>LOTE 293</t>
  </si>
  <si>
    <t>RESOL. AJUSTADORES ( CHEQUES)</t>
  </si>
  <si>
    <t>LOTE 294</t>
  </si>
  <si>
    <t>LIBR 2570</t>
  </si>
  <si>
    <t>VELEZ IMPORT, SRL</t>
  </si>
  <si>
    <t xml:space="preserve">GTG INDUSTRIAL, SRL </t>
  </si>
  <si>
    <t>LOTE 295</t>
  </si>
  <si>
    <t>LIBR 2592</t>
  </si>
  <si>
    <t>INGRESO POR CK (NULO 57355)</t>
  </si>
  <si>
    <t>LOTE 296</t>
  </si>
  <si>
    <t>VENTURA GOMEZ A ASOCIADOS SRL</t>
  </si>
  <si>
    <t>ADALGISA DE LOS SANTOS DE ABREU</t>
  </si>
  <si>
    <t>MARGARITA HERRERA</t>
  </si>
  <si>
    <t>COLECTOR DE IMPUESTOS INTERNOS</t>
  </si>
  <si>
    <t>LOTE 297</t>
  </si>
  <si>
    <t>LIBR 2582</t>
  </si>
  <si>
    <t>BAESA MULTI SERVICE , SRL</t>
  </si>
  <si>
    <t>LOTE 298</t>
  </si>
  <si>
    <t>LIBR 2578</t>
  </si>
  <si>
    <t>OFICINA GUBERNAMEN TECNO DE LA INFOM Y COM</t>
  </si>
  <si>
    <t>LOTE 299</t>
  </si>
  <si>
    <t>CONSORCIO DE TARJETA DOMINICANA S A</t>
  </si>
  <si>
    <t>NULO</t>
  </si>
  <si>
    <t>JOSE ANTONIO MERCI ENIS</t>
  </si>
  <si>
    <t>LOTE 300</t>
  </si>
  <si>
    <t>LOTE 301</t>
  </si>
  <si>
    <t>LIBR 2659</t>
  </si>
  <si>
    <t>LOTE 302</t>
  </si>
  <si>
    <t>LOTE 303</t>
  </si>
  <si>
    <t>LIBR 2670</t>
  </si>
  <si>
    <t>TONER DEPOT MULTISERVICIOS EORG, SRL</t>
  </si>
  <si>
    <t>LIBR 2694</t>
  </si>
  <si>
    <t>LIBR 2702</t>
  </si>
  <si>
    <t>AGUA PLANETA AZUL C POR A</t>
  </si>
  <si>
    <t>LOTE 304</t>
  </si>
  <si>
    <t>LIBR 2557</t>
  </si>
  <si>
    <t>PRODUCTOS Y EQUIPOS DE LA CONSTRUCCION SGG PE</t>
  </si>
  <si>
    <t>SOLEDAD JEAN</t>
  </si>
  <si>
    <t>CORPORACION ESTATAL DE RADIO Y TELEVISION</t>
  </si>
  <si>
    <t>JOVANNY VALLEJO ACOSTA</t>
  </si>
  <si>
    <t>LOTE 305</t>
  </si>
  <si>
    <t>INGRSO POR DEPOSITO(COSTO DE LIQUIDACION SEGNA)</t>
  </si>
  <si>
    <t>CATEDRAL PRIMADA DE AMERICA</t>
  </si>
  <si>
    <t>LOTE 306</t>
  </si>
  <si>
    <t>LIBR 2743</t>
  </si>
  <si>
    <t>LIBR 2751</t>
  </si>
  <si>
    <t>LIBR 2757</t>
  </si>
  <si>
    <t>PPS PEST PROTECT SOLUTIONS, SRL</t>
  </si>
  <si>
    <t>INGRESO POR CHEQUE  (57370)</t>
  </si>
  <si>
    <t>JOSEFA AQUILINA CASTILLO RODRIGUEZ</t>
  </si>
  <si>
    <t>FRANCISCO EDUARDO CAMPOS ALVAREZ</t>
  </si>
  <si>
    <t>DOMINGO ALBERTO BASTISTA RAMIREZ</t>
  </si>
  <si>
    <t>VICTOR MANUEL PEREZ ESCOTTO</t>
  </si>
  <si>
    <t>DARIO CAMINERO SANCHEZ</t>
  </si>
  <si>
    <t>MARTHA JOSEFINA PERALLON REYES</t>
  </si>
  <si>
    <t>DOMINGO CASTRO CASTRO</t>
  </si>
  <si>
    <t>CESARIO RIGOBERTO SANTANA CRUZ</t>
  </si>
  <si>
    <t>JOAQUIN EMILIO HURTADO GARCIA</t>
  </si>
  <si>
    <t>ELIANA PATRICIA DIAZ SANCHEZ</t>
  </si>
  <si>
    <t>JUAN MANUEL HERNANDEZ BURET</t>
  </si>
  <si>
    <t>ESTEFANY IHDIRA PUJOLS CASTILLO</t>
  </si>
  <si>
    <t xml:space="preserve">ARNULFO RODRIGUEZ VERAS </t>
  </si>
  <si>
    <t>ULISES GREGORIO BILLINI GONZALEZ</t>
  </si>
  <si>
    <t>OCTAVIO VARGAS OLIVERO</t>
  </si>
  <si>
    <t>JOSE ARMANDO GONZALEZ BASTISTA</t>
  </si>
  <si>
    <t>PUBLICACIONES AHORA, SAS</t>
  </si>
  <si>
    <t>EDITORA HOY, SAS</t>
  </si>
  <si>
    <t>BASILICA CATEDRAL NUETRA SEÑORA DE LA ENCANACI</t>
  </si>
  <si>
    <t xml:space="preserve">INGRESO </t>
  </si>
  <si>
    <t>LOTE 307</t>
  </si>
  <si>
    <t>LIBR 2739</t>
  </si>
  <si>
    <t>GEDESCO, SRL</t>
  </si>
  <si>
    <t>LIBR 2759</t>
  </si>
  <si>
    <t>MOVIANTO CORPORATION,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</si>
</sst>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&quot;XDR&quot;* #,##0.00_-;\-&quot;XDR&quot;* #,##0.00_-;_-&quot;XDR&quot;* &quot;-&quot;??_-;_-@_-"/>
    <numFmt numFmtId="165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87">
    <xf numFmtId="0" fontId="0" fillId="0" borderId="0" xfId="0"/>
    <xf numFmtId="0" fontId="0" fillId="0" borderId="1" xfId="0" applyBorder="1"/>
    <xf numFmtId="43" fontId="0" fillId="0" borderId="1" xfId="1" applyFont="1" applyBorder="1"/>
    <xf numFmtId="0" fontId="0" fillId="0" borderId="1" xfId="0" applyBorder="1" applyAlignment="1">
      <alignment horizontal="center"/>
    </xf>
    <xf numFmtId="14" fontId="0" fillId="0" borderId="4" xfId="0" applyNumberFormat="1" applyBorder="1" applyAlignment="1">
      <alignment horizontal="center"/>
    </xf>
    <xf numFmtId="0" fontId="0" fillId="0" borderId="0" xfId="0" applyFill="1"/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43" fontId="0" fillId="0" borderId="1" xfId="1" applyFont="1" applyFill="1" applyBorder="1"/>
    <xf numFmtId="43" fontId="0" fillId="0" borderId="1" xfId="0" applyNumberFormat="1" applyBorder="1"/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14" fontId="0" fillId="0" borderId="2" xfId="0" applyNumberFormat="1" applyBorder="1"/>
    <xf numFmtId="43" fontId="0" fillId="0" borderId="0" xfId="1" applyFont="1"/>
    <xf numFmtId="0" fontId="0" fillId="0" borderId="1" xfId="0" applyFill="1" applyBorder="1" applyAlignment="1">
      <alignment horizontal="center"/>
    </xf>
    <xf numFmtId="43" fontId="0" fillId="0" borderId="0" xfId="1" applyFont="1" applyFill="1" applyBorder="1"/>
    <xf numFmtId="0" fontId="3" fillId="0" borderId="1" xfId="0" applyFont="1" applyFill="1" applyBorder="1" applyAlignment="1">
      <alignment horizontal="center"/>
    </xf>
    <xf numFmtId="43" fontId="0" fillId="0" borderId="5" xfId="0" applyNumberFormat="1" applyFill="1" applyBorder="1"/>
    <xf numFmtId="43" fontId="0" fillId="0" borderId="0" xfId="1" applyFont="1" applyBorder="1"/>
    <xf numFmtId="0" fontId="0" fillId="0" borderId="0" xfId="0" applyBorder="1"/>
    <xf numFmtId="14" fontId="0" fillId="0" borderId="0" xfId="0" applyNumberFormat="1" applyBorder="1"/>
    <xf numFmtId="14" fontId="0" fillId="0" borderId="4" xfId="0" applyNumberFormat="1" applyBorder="1"/>
    <xf numFmtId="43" fontId="5" fillId="0" borderId="1" xfId="1" applyFont="1" applyBorder="1"/>
    <xf numFmtId="14" fontId="0" fillId="0" borderId="9" xfId="0" applyNumberFormat="1" applyBorder="1"/>
    <xf numFmtId="0" fontId="0" fillId="0" borderId="10" xfId="0" applyBorder="1" applyAlignment="1">
      <alignment horizontal="center"/>
    </xf>
    <xf numFmtId="43" fontId="0" fillId="0" borderId="10" xfId="1" applyFont="1" applyFill="1" applyBorder="1"/>
    <xf numFmtId="0" fontId="0" fillId="0" borderId="10" xfId="0" applyBorder="1"/>
    <xf numFmtId="43" fontId="5" fillId="0" borderId="5" xfId="1" applyFont="1" applyFill="1" applyBorder="1"/>
    <xf numFmtId="0" fontId="0" fillId="0" borderId="0" xfId="0" applyFill="1" applyBorder="1"/>
    <xf numFmtId="0" fontId="6" fillId="0" borderId="0" xfId="0" applyFont="1" applyAlignment="1">
      <alignment horizontal="right"/>
    </xf>
    <xf numFmtId="43" fontId="0" fillId="0" borderId="10" xfId="1" applyFont="1" applyBorder="1"/>
    <xf numFmtId="0" fontId="0" fillId="0" borderId="3" xfId="0" applyBorder="1" applyAlignment="1">
      <alignment horizontal="center"/>
    </xf>
    <xf numFmtId="43" fontId="0" fillId="0" borderId="3" xfId="1" applyFont="1" applyBorder="1"/>
    <xf numFmtId="0" fontId="0" fillId="0" borderId="0" xfId="0" applyBorder="1" applyAlignment="1">
      <alignment horizontal="center"/>
    </xf>
    <xf numFmtId="14" fontId="0" fillId="0" borderId="4" xfId="0" applyNumberFormat="1" applyFont="1" applyFill="1" applyBorder="1" applyAlignment="1">
      <alignment horizontal="center"/>
    </xf>
    <xf numFmtId="43" fontId="1" fillId="0" borderId="5" xfId="1" applyFont="1" applyBorder="1"/>
    <xf numFmtId="0" fontId="3" fillId="0" borderId="4" xfId="0" applyFont="1" applyFill="1" applyBorder="1" applyAlignment="1">
      <alignment horizontal="center"/>
    </xf>
    <xf numFmtId="14" fontId="2" fillId="0" borderId="4" xfId="0" applyNumberFormat="1" applyFont="1" applyFill="1" applyBorder="1" applyAlignment="1">
      <alignment horizontal="center"/>
    </xf>
    <xf numFmtId="4" fontId="0" fillId="0" borderId="1" xfId="0" applyNumberFormat="1" applyBorder="1"/>
    <xf numFmtId="165" fontId="0" fillId="0" borderId="0" xfId="0" applyNumberFormat="1"/>
    <xf numFmtId="0" fontId="0" fillId="0" borderId="12" xfId="0" applyBorder="1"/>
    <xf numFmtId="43" fontId="6" fillId="0" borderId="0" xfId="1" applyFont="1" applyFill="1" applyBorder="1" applyAlignment="1">
      <alignment horizontal="center"/>
    </xf>
    <xf numFmtId="43" fontId="6" fillId="0" borderId="0" xfId="1" applyFont="1" applyFill="1" applyBorder="1"/>
    <xf numFmtId="0" fontId="0" fillId="4" borderId="1" xfId="0" applyFill="1" applyBorder="1" applyAlignment="1">
      <alignment horizontal="center"/>
    </xf>
    <xf numFmtId="14" fontId="0" fillId="4" borderId="4" xfId="0" applyNumberFormat="1" applyFill="1" applyBorder="1"/>
    <xf numFmtId="43" fontId="0" fillId="4" borderId="1" xfId="1" applyFont="1" applyFill="1" applyBorder="1"/>
    <xf numFmtId="0" fontId="0" fillId="0" borderId="0" xfId="0" applyAlignment="1"/>
    <xf numFmtId="14" fontId="0" fillId="0" borderId="4" xfId="0" applyNumberFormat="1" applyFont="1" applyBorder="1" applyAlignment="1">
      <alignment horizontal="center"/>
    </xf>
    <xf numFmtId="164" fontId="0" fillId="0" borderId="0" xfId="2" applyFont="1"/>
    <xf numFmtId="0" fontId="0" fillId="4" borderId="13" xfId="0" applyFill="1" applyBorder="1"/>
    <xf numFmtId="14" fontId="0" fillId="0" borderId="14" xfId="0" applyNumberFormat="1" applyBorder="1"/>
    <xf numFmtId="14" fontId="0" fillId="4" borderId="4" xfId="0" applyNumberFormat="1" applyFill="1" applyBorder="1" applyAlignment="1">
      <alignment horizontal="center"/>
    </xf>
    <xf numFmtId="0" fontId="0" fillId="4" borderId="1" xfId="0" applyFill="1" applyBorder="1"/>
    <xf numFmtId="14" fontId="0" fillId="4" borderId="4" xfId="0" applyNumberFormat="1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/>
    </xf>
    <xf numFmtId="14" fontId="0" fillId="0" borderId="15" xfId="0" applyNumberFormat="1" applyBorder="1"/>
    <xf numFmtId="0" fontId="0" fillId="0" borderId="16" xfId="0" applyBorder="1" applyAlignment="1">
      <alignment horizontal="center"/>
    </xf>
    <xf numFmtId="43" fontId="0" fillId="0" borderId="16" xfId="1" applyFont="1" applyBorder="1"/>
    <xf numFmtId="43" fontId="0" fillId="0" borderId="16" xfId="1" applyFont="1" applyFill="1" applyBorder="1"/>
    <xf numFmtId="14" fontId="2" fillId="4" borderId="4" xfId="0" applyNumberFormat="1" applyFont="1" applyFill="1" applyBorder="1" applyAlignment="1">
      <alignment horizontal="center"/>
    </xf>
    <xf numFmtId="0" fontId="0" fillId="4" borderId="1" xfId="0" applyFont="1" applyFill="1" applyBorder="1"/>
    <xf numFmtId="0" fontId="0" fillId="0" borderId="16" xfId="0" applyBorder="1"/>
    <xf numFmtId="0" fontId="6" fillId="4" borderId="0" xfId="0" applyFont="1" applyFill="1" applyBorder="1" applyAlignment="1">
      <alignment horizontal="center"/>
    </xf>
    <xf numFmtId="0" fontId="6" fillId="4" borderId="0" xfId="0" applyFont="1" applyFill="1" applyBorder="1" applyAlignment="1"/>
    <xf numFmtId="43" fontId="6" fillId="4" borderId="0" xfId="0" applyNumberFormat="1" applyFont="1" applyFill="1" applyBorder="1"/>
    <xf numFmtId="14" fontId="0" fillId="0" borderId="0" xfId="0" applyNumberFormat="1" applyBorder="1" applyAlignment="1">
      <alignment horizontal="center"/>
    </xf>
    <xf numFmtId="0" fontId="0" fillId="0" borderId="0" xfId="0" applyBorder="1" applyAlignment="1"/>
    <xf numFmtId="43" fontId="0" fillId="0" borderId="0" xfId="1" applyFont="1" applyBorder="1" applyAlignment="1"/>
    <xf numFmtId="43" fontId="0" fillId="4" borderId="0" xfId="0" applyNumberFormat="1" applyFont="1" applyFill="1" applyBorder="1"/>
    <xf numFmtId="0" fontId="0" fillId="4" borderId="4" xfId="0" applyNumberFormat="1" applyFont="1" applyFill="1" applyBorder="1" applyAlignment="1">
      <alignment horizontal="center"/>
    </xf>
    <xf numFmtId="43" fontId="6" fillId="3" borderId="20" xfId="1" applyFont="1" applyFill="1" applyBorder="1"/>
    <xf numFmtId="43" fontId="6" fillId="0" borderId="0" xfId="0" applyNumberFormat="1" applyFont="1" applyFill="1" applyBorder="1"/>
    <xf numFmtId="43" fontId="0" fillId="0" borderId="21" xfId="0" applyNumberFormat="1" applyFill="1" applyBorder="1"/>
    <xf numFmtId="43" fontId="6" fillId="3" borderId="24" xfId="0" applyNumberFormat="1" applyFont="1" applyFill="1" applyBorder="1"/>
    <xf numFmtId="0" fontId="0" fillId="0" borderId="0" xfId="0" applyAlignment="1">
      <alignment horizontal="left"/>
    </xf>
    <xf numFmtId="0" fontId="6" fillId="4" borderId="0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43" fontId="6" fillId="3" borderId="22" xfId="1" applyFont="1" applyFill="1" applyBorder="1" applyAlignment="1">
      <alignment horizontal="center"/>
    </xf>
    <xf numFmtId="43" fontId="6" fillId="3" borderId="23" xfId="1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64" fontId="6" fillId="3" borderId="17" xfId="2" applyFont="1" applyFill="1" applyBorder="1" applyAlignment="1">
      <alignment horizontal="center"/>
    </xf>
    <xf numFmtId="164" fontId="6" fillId="3" borderId="18" xfId="2" applyFont="1" applyFill="1" applyBorder="1" applyAlignment="1">
      <alignment horizontal="center"/>
    </xf>
    <xf numFmtId="164" fontId="6" fillId="3" borderId="19" xfId="2" applyFont="1" applyFill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1076325</xdr:colOff>
      <xdr:row>0</xdr:row>
      <xdr:rowOff>28575</xdr:rowOff>
    </xdr:from>
    <xdr:to>
      <xdr:col>3</xdr:col>
      <xdr:colOff>2914650</xdr:colOff>
      <xdr:row>4</xdr:row>
      <xdr:rowOff>171450</xdr:rowOff>
    </xdr:to>
    <xdr:pic>
      <xdr:nvPicPr>
        <xdr:cNvPr id="3" name="Imagen 2" descr="Superintendencia de Seguros">
          <a:extLst>
            <a:ext uri="{FF2B5EF4-FFF2-40B4-BE49-F238E27FC236}">
              <a16:creationId xmlns:a16="http://schemas.microsoft.com/office/drawing/2014/main" id="{B44C8314-FE03-45D6-854C-2DDCD0F5A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0" y="28575"/>
          <a:ext cx="183832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1123950</xdr:colOff>
      <xdr:row>0</xdr:row>
      <xdr:rowOff>38100</xdr:rowOff>
    </xdr:from>
    <xdr:to>
      <xdr:col>3</xdr:col>
      <xdr:colOff>2962275</xdr:colOff>
      <xdr:row>4</xdr:row>
      <xdr:rowOff>180975</xdr:rowOff>
    </xdr:to>
    <xdr:pic>
      <xdr:nvPicPr>
        <xdr:cNvPr id="2" name="Imagen 1" descr="Superintendencia de Seguros">
          <a:extLst>
            <a:ext uri="{FF2B5EF4-FFF2-40B4-BE49-F238E27FC236}">
              <a16:creationId xmlns:a16="http://schemas.microsoft.com/office/drawing/2014/main" id="{0E2EDE23-C8B9-4DB2-A7FD-162B869F9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76575" y="38100"/>
          <a:ext cx="183832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F0324-E40A-41FA-8782-9BDAEEFBCF66}">
  <dimension ref="A1:H158"/>
  <sheetViews>
    <sheetView tabSelected="1" zoomScaleNormal="100" workbookViewId="0">
      <selection activeCell="K125" sqref="K125"/>
    </sheetView>
  </sheetViews>
  <sheetFormatPr baseColWidth="10" defaultRowHeight="15" x14ac:dyDescent="0.25"/>
  <cols>
    <col min="3" max="3" width="13.85546875" customWidth="1"/>
    <col min="4" max="4" width="47" customWidth="1"/>
    <col min="5" max="5" width="13.42578125" customWidth="1"/>
    <col min="6" max="7" width="13.140625" bestFit="1" customWidth="1"/>
  </cols>
  <sheetData>
    <row r="1" spans="1:7" x14ac:dyDescent="0.25">
      <c r="B1" t="s">
        <v>17</v>
      </c>
    </row>
    <row r="6" spans="1:7" ht="18.75" x14ac:dyDescent="0.3">
      <c r="A6" s="78" t="s">
        <v>0</v>
      </c>
      <c r="B6" s="78"/>
      <c r="C6" s="78"/>
      <c r="D6" s="78"/>
      <c r="E6" s="78"/>
      <c r="F6" s="78"/>
      <c r="G6" s="78"/>
    </row>
    <row r="7" spans="1:7" ht="18.75" x14ac:dyDescent="0.3">
      <c r="A7" s="78" t="s">
        <v>18</v>
      </c>
      <c r="B7" s="78"/>
      <c r="C7" s="78"/>
      <c r="D7" s="78"/>
      <c r="E7" s="78"/>
      <c r="F7" s="78"/>
      <c r="G7" s="78"/>
    </row>
    <row r="8" spans="1:7" ht="15.75" thickBot="1" x14ac:dyDescent="0.3">
      <c r="G8" s="31" t="s">
        <v>8</v>
      </c>
    </row>
    <row r="9" spans="1:7" ht="15.75" x14ac:dyDescent="0.25">
      <c r="B9" s="11" t="s">
        <v>1</v>
      </c>
      <c r="C9" s="12" t="s">
        <v>2</v>
      </c>
      <c r="D9" s="12" t="s">
        <v>3</v>
      </c>
      <c r="E9" s="12" t="s">
        <v>4</v>
      </c>
      <c r="F9" s="13" t="s">
        <v>5</v>
      </c>
      <c r="G9" s="13" t="s">
        <v>7</v>
      </c>
    </row>
    <row r="10" spans="1:7" ht="15.75" x14ac:dyDescent="0.25">
      <c r="B10" s="23"/>
      <c r="C10" s="1"/>
      <c r="D10" s="18" t="s">
        <v>19</v>
      </c>
      <c r="E10" s="1"/>
      <c r="F10" s="24"/>
      <c r="G10" s="29">
        <v>4625898.05</v>
      </c>
    </row>
    <row r="11" spans="1:7" x14ac:dyDescent="0.25">
      <c r="B11" s="4">
        <v>45261</v>
      </c>
      <c r="C11" s="3">
        <v>10146</v>
      </c>
      <c r="D11" s="1" t="s">
        <v>25</v>
      </c>
      <c r="E11" s="2"/>
      <c r="F11" s="2">
        <v>46950</v>
      </c>
      <c r="G11" s="19">
        <f t="shared" ref="G11:G74" si="0">G10+F11-E11</f>
        <v>4672848.05</v>
      </c>
    </row>
    <row r="12" spans="1:7" x14ac:dyDescent="0.25">
      <c r="B12" s="4">
        <v>45261</v>
      </c>
      <c r="C12" s="3" t="s">
        <v>26</v>
      </c>
      <c r="D12" s="1" t="s">
        <v>27</v>
      </c>
      <c r="E12" s="2"/>
      <c r="F12" s="2">
        <v>189000</v>
      </c>
      <c r="G12" s="19">
        <f t="shared" si="0"/>
        <v>4861848.05</v>
      </c>
    </row>
    <row r="13" spans="1:7" x14ac:dyDescent="0.25">
      <c r="B13" s="4">
        <v>45261</v>
      </c>
      <c r="C13" s="3">
        <v>30155</v>
      </c>
      <c r="D13" s="1" t="s">
        <v>28</v>
      </c>
      <c r="E13" s="2"/>
      <c r="F13" s="2">
        <v>11000</v>
      </c>
      <c r="G13" s="19">
        <f t="shared" si="0"/>
        <v>4872848.05</v>
      </c>
    </row>
    <row r="14" spans="1:7" x14ac:dyDescent="0.25">
      <c r="B14" s="4">
        <v>45261</v>
      </c>
      <c r="C14" s="3" t="s">
        <v>23</v>
      </c>
      <c r="D14" s="1" t="s">
        <v>29</v>
      </c>
      <c r="E14" s="2">
        <v>1025</v>
      </c>
      <c r="F14" s="2"/>
      <c r="G14" s="19">
        <f t="shared" si="0"/>
        <v>4871823.05</v>
      </c>
    </row>
    <row r="15" spans="1:7" x14ac:dyDescent="0.25">
      <c r="B15" s="53">
        <v>45264</v>
      </c>
      <c r="C15" s="45">
        <v>10319</v>
      </c>
      <c r="D15" s="1" t="s">
        <v>25</v>
      </c>
      <c r="E15" s="47"/>
      <c r="F15" s="47">
        <v>41000</v>
      </c>
      <c r="G15" s="19">
        <f t="shared" si="0"/>
        <v>4912823.05</v>
      </c>
    </row>
    <row r="16" spans="1:7" x14ac:dyDescent="0.25">
      <c r="B16" s="53">
        <v>45264</v>
      </c>
      <c r="C16" s="45" t="s">
        <v>30</v>
      </c>
      <c r="D16" s="1" t="s">
        <v>27</v>
      </c>
      <c r="E16" s="47"/>
      <c r="F16" s="2">
        <v>23000</v>
      </c>
      <c r="G16" s="19">
        <f t="shared" si="0"/>
        <v>4935823.05</v>
      </c>
    </row>
    <row r="17" spans="2:7" x14ac:dyDescent="0.25">
      <c r="B17" s="53">
        <v>45264</v>
      </c>
      <c r="C17" s="3">
        <v>30104</v>
      </c>
      <c r="D17" s="1" t="s">
        <v>28</v>
      </c>
      <c r="E17" s="47"/>
      <c r="F17" s="2">
        <v>13000</v>
      </c>
      <c r="G17" s="19">
        <f t="shared" si="0"/>
        <v>4948823.05</v>
      </c>
    </row>
    <row r="18" spans="2:7" x14ac:dyDescent="0.25">
      <c r="B18" s="4">
        <v>45264</v>
      </c>
      <c r="C18" s="3" t="s">
        <v>31</v>
      </c>
      <c r="D18" s="1" t="s">
        <v>29</v>
      </c>
      <c r="E18" s="2">
        <v>150</v>
      </c>
      <c r="F18" s="2"/>
      <c r="G18" s="19">
        <f t="shared" si="0"/>
        <v>4948673.05</v>
      </c>
    </row>
    <row r="19" spans="2:7" x14ac:dyDescent="0.25">
      <c r="B19" s="4">
        <v>45265</v>
      </c>
      <c r="C19" s="3">
        <v>60293</v>
      </c>
      <c r="D19" s="1" t="s">
        <v>25</v>
      </c>
      <c r="E19" s="2"/>
      <c r="F19" s="2">
        <v>94000</v>
      </c>
      <c r="G19" s="19">
        <f t="shared" si="0"/>
        <v>5042673.05</v>
      </c>
    </row>
    <row r="20" spans="2:7" x14ac:dyDescent="0.25">
      <c r="B20" s="55">
        <v>44170</v>
      </c>
      <c r="C20" s="71" t="s">
        <v>32</v>
      </c>
      <c r="D20" s="1" t="s">
        <v>27</v>
      </c>
      <c r="E20" s="2"/>
      <c r="F20" s="2">
        <v>51000</v>
      </c>
      <c r="G20" s="19">
        <f t="shared" si="0"/>
        <v>5093673.05</v>
      </c>
    </row>
    <row r="21" spans="2:7" x14ac:dyDescent="0.25">
      <c r="B21" s="49">
        <v>45265</v>
      </c>
      <c r="C21" s="3">
        <v>10288</v>
      </c>
      <c r="D21" s="1" t="s">
        <v>28</v>
      </c>
      <c r="E21" s="2"/>
      <c r="F21" s="2">
        <v>31000</v>
      </c>
      <c r="G21" s="19">
        <f t="shared" si="0"/>
        <v>5124673.05</v>
      </c>
    </row>
    <row r="22" spans="2:7" x14ac:dyDescent="0.25">
      <c r="B22" s="49">
        <v>45265</v>
      </c>
      <c r="C22" s="3" t="s">
        <v>33</v>
      </c>
      <c r="D22" s="1" t="s">
        <v>34</v>
      </c>
      <c r="E22" s="2">
        <v>89203</v>
      </c>
      <c r="F22" s="2"/>
      <c r="G22" s="19">
        <f t="shared" si="0"/>
        <v>5035470.05</v>
      </c>
    </row>
    <row r="23" spans="2:7" x14ac:dyDescent="0.25">
      <c r="B23" s="49">
        <v>45265</v>
      </c>
      <c r="C23" s="3" t="s">
        <v>35</v>
      </c>
      <c r="D23" s="1" t="s">
        <v>34</v>
      </c>
      <c r="E23" s="2">
        <v>128684.66</v>
      </c>
      <c r="F23" s="2"/>
      <c r="G23" s="19">
        <f t="shared" si="0"/>
        <v>4906785.3899999997</v>
      </c>
    </row>
    <row r="24" spans="2:7" x14ac:dyDescent="0.25">
      <c r="B24" s="4">
        <v>45265</v>
      </c>
      <c r="C24" s="3" t="s">
        <v>31</v>
      </c>
      <c r="D24" s="1" t="s">
        <v>29</v>
      </c>
      <c r="E24" s="2">
        <v>6025</v>
      </c>
      <c r="F24" s="2"/>
      <c r="G24" s="19">
        <f t="shared" si="0"/>
        <v>4900760.3899999997</v>
      </c>
    </row>
    <row r="25" spans="2:7" x14ac:dyDescent="0.25">
      <c r="B25" s="4">
        <v>45266</v>
      </c>
      <c r="C25" s="3" t="s">
        <v>31</v>
      </c>
      <c r="D25" s="1" t="s">
        <v>36</v>
      </c>
      <c r="E25" s="2"/>
      <c r="F25" s="2">
        <v>9000</v>
      </c>
      <c r="G25" s="19">
        <f t="shared" si="0"/>
        <v>4909760.3899999997</v>
      </c>
    </row>
    <row r="26" spans="2:7" x14ac:dyDescent="0.25">
      <c r="B26" s="4">
        <v>45266</v>
      </c>
      <c r="C26" s="3">
        <v>30177</v>
      </c>
      <c r="D26" s="1" t="s">
        <v>25</v>
      </c>
      <c r="E26" s="2"/>
      <c r="F26" s="2">
        <v>119000</v>
      </c>
      <c r="G26" s="19">
        <f t="shared" si="0"/>
        <v>5028760.3899999997</v>
      </c>
    </row>
    <row r="27" spans="2:7" x14ac:dyDescent="0.25">
      <c r="B27" s="4">
        <v>45266</v>
      </c>
      <c r="C27" s="3" t="s">
        <v>37</v>
      </c>
      <c r="D27" s="1" t="s">
        <v>27</v>
      </c>
      <c r="E27" s="2"/>
      <c r="F27" s="2">
        <v>100000</v>
      </c>
      <c r="G27" s="19">
        <f t="shared" si="0"/>
        <v>5128760.3899999997</v>
      </c>
    </row>
    <row r="28" spans="2:7" x14ac:dyDescent="0.25">
      <c r="B28" s="53">
        <v>45266</v>
      </c>
      <c r="C28" s="45" t="s">
        <v>31</v>
      </c>
      <c r="D28" s="1" t="s">
        <v>29</v>
      </c>
      <c r="E28" s="2">
        <v>575</v>
      </c>
      <c r="F28" s="2"/>
      <c r="G28" s="19">
        <f t="shared" si="0"/>
        <v>5128185.3899999997</v>
      </c>
    </row>
    <row r="29" spans="2:7" x14ac:dyDescent="0.25">
      <c r="B29" s="4">
        <v>45267</v>
      </c>
      <c r="C29" s="3" t="s">
        <v>31</v>
      </c>
      <c r="D29" s="1" t="s">
        <v>36</v>
      </c>
      <c r="E29" s="2"/>
      <c r="F29" s="2">
        <v>45000</v>
      </c>
      <c r="G29" s="19">
        <f t="shared" si="0"/>
        <v>5173185.3899999997</v>
      </c>
    </row>
    <row r="30" spans="2:7" x14ac:dyDescent="0.25">
      <c r="B30" s="4">
        <v>45267</v>
      </c>
      <c r="C30" s="3">
        <v>60143</v>
      </c>
      <c r="D30" s="1" t="s">
        <v>25</v>
      </c>
      <c r="E30" s="2"/>
      <c r="F30" s="2">
        <v>65000</v>
      </c>
      <c r="G30" s="19">
        <f t="shared" si="0"/>
        <v>5238185.3899999997</v>
      </c>
    </row>
    <row r="31" spans="2:7" x14ac:dyDescent="0.25">
      <c r="B31" s="4">
        <v>45267</v>
      </c>
      <c r="C31" s="3">
        <v>9579</v>
      </c>
      <c r="D31" s="1" t="s">
        <v>39</v>
      </c>
      <c r="E31" s="2"/>
      <c r="F31" s="2">
        <v>40000</v>
      </c>
      <c r="G31" s="19">
        <f t="shared" si="0"/>
        <v>5278185.3899999997</v>
      </c>
    </row>
    <row r="32" spans="2:7" x14ac:dyDescent="0.25">
      <c r="B32" s="4">
        <v>45267</v>
      </c>
      <c r="C32" s="3" t="s">
        <v>40</v>
      </c>
      <c r="D32" s="1" t="s">
        <v>27</v>
      </c>
      <c r="E32" s="2"/>
      <c r="F32" s="2">
        <v>134000</v>
      </c>
      <c r="G32" s="19">
        <f t="shared" si="0"/>
        <v>5412185.3899999997</v>
      </c>
    </row>
    <row r="33" spans="2:7" x14ac:dyDescent="0.25">
      <c r="B33" s="4">
        <v>45267</v>
      </c>
      <c r="C33" s="3">
        <v>10168</v>
      </c>
      <c r="D33" s="1" t="s">
        <v>28</v>
      </c>
      <c r="E33" s="2"/>
      <c r="F33" s="2">
        <v>51000</v>
      </c>
      <c r="G33" s="19">
        <f t="shared" si="0"/>
        <v>5463185.3899999997</v>
      </c>
    </row>
    <row r="34" spans="2:7" x14ac:dyDescent="0.25">
      <c r="B34" s="4">
        <v>45267</v>
      </c>
      <c r="C34" s="3" t="s">
        <v>31</v>
      </c>
      <c r="D34" s="1" t="s">
        <v>29</v>
      </c>
      <c r="E34" s="2">
        <v>1275</v>
      </c>
      <c r="F34" s="2"/>
      <c r="G34" s="19">
        <f t="shared" si="0"/>
        <v>5461910.3899999997</v>
      </c>
    </row>
    <row r="35" spans="2:7" x14ac:dyDescent="0.25">
      <c r="B35" s="4">
        <v>45268</v>
      </c>
      <c r="C35" s="3" t="s">
        <v>31</v>
      </c>
      <c r="D35" s="1" t="s">
        <v>36</v>
      </c>
      <c r="E35" s="2"/>
      <c r="F35" s="2">
        <v>15000</v>
      </c>
      <c r="G35" s="19">
        <f t="shared" si="0"/>
        <v>5476910.3899999997</v>
      </c>
    </row>
    <row r="36" spans="2:7" x14ac:dyDescent="0.25">
      <c r="B36" s="4">
        <v>45268</v>
      </c>
      <c r="C36" s="3">
        <v>60434</v>
      </c>
      <c r="D36" s="1" t="s">
        <v>25</v>
      </c>
      <c r="E36" s="2"/>
      <c r="F36" s="2">
        <v>6000</v>
      </c>
      <c r="G36" s="19">
        <f t="shared" si="0"/>
        <v>5482910.3899999997</v>
      </c>
    </row>
    <row r="37" spans="2:7" x14ac:dyDescent="0.25">
      <c r="B37" s="4">
        <v>45268</v>
      </c>
      <c r="C37" s="3" t="s">
        <v>43</v>
      </c>
      <c r="D37" s="1" t="s">
        <v>27</v>
      </c>
      <c r="E37" s="1"/>
      <c r="F37" s="2">
        <v>21000</v>
      </c>
      <c r="G37" s="19">
        <f t="shared" si="0"/>
        <v>5503910.3899999997</v>
      </c>
    </row>
    <row r="38" spans="2:7" x14ac:dyDescent="0.25">
      <c r="B38" s="4">
        <v>45268</v>
      </c>
      <c r="C38" s="3">
        <v>30197</v>
      </c>
      <c r="D38" s="1" t="s">
        <v>28</v>
      </c>
      <c r="E38" s="2"/>
      <c r="F38" s="2">
        <v>23000</v>
      </c>
      <c r="G38" s="19">
        <f t="shared" si="0"/>
        <v>5526910.3899999997</v>
      </c>
    </row>
    <row r="39" spans="2:7" x14ac:dyDescent="0.25">
      <c r="B39" s="4">
        <v>45268</v>
      </c>
      <c r="C39" s="3" t="s">
        <v>31</v>
      </c>
      <c r="D39" s="1" t="s">
        <v>29</v>
      </c>
      <c r="E39" s="2">
        <v>2500</v>
      </c>
      <c r="F39" s="2"/>
      <c r="G39" s="19">
        <f t="shared" si="0"/>
        <v>5524410.3899999997</v>
      </c>
    </row>
    <row r="40" spans="2:7" x14ac:dyDescent="0.25">
      <c r="B40" s="4">
        <v>45271</v>
      </c>
      <c r="C40" s="3">
        <v>58703</v>
      </c>
      <c r="D40" s="1" t="s">
        <v>25</v>
      </c>
      <c r="E40" s="2"/>
      <c r="F40" s="2">
        <v>8000</v>
      </c>
      <c r="G40" s="19">
        <f t="shared" si="0"/>
        <v>5532410.3899999997</v>
      </c>
    </row>
    <row r="41" spans="2:7" x14ac:dyDescent="0.25">
      <c r="B41" s="4">
        <v>45271</v>
      </c>
      <c r="C41" s="3">
        <v>452868</v>
      </c>
      <c r="D41" s="1" t="s">
        <v>44</v>
      </c>
      <c r="E41" s="2"/>
      <c r="F41" s="2">
        <v>2358.77</v>
      </c>
      <c r="G41" s="19">
        <f t="shared" si="0"/>
        <v>5534769.1599999992</v>
      </c>
    </row>
    <row r="42" spans="2:7" x14ac:dyDescent="0.25">
      <c r="B42" s="4">
        <v>45271</v>
      </c>
      <c r="C42" s="3" t="s">
        <v>45</v>
      </c>
      <c r="D42" s="1" t="s">
        <v>27</v>
      </c>
      <c r="E42" s="2"/>
      <c r="F42" s="2">
        <v>43000</v>
      </c>
      <c r="G42" s="19">
        <f t="shared" si="0"/>
        <v>5577769.1599999992</v>
      </c>
    </row>
    <row r="43" spans="2:7" x14ac:dyDescent="0.25">
      <c r="B43" s="4">
        <v>45271</v>
      </c>
      <c r="C43" s="3">
        <v>10171</v>
      </c>
      <c r="D43" s="1" t="s">
        <v>28</v>
      </c>
      <c r="E43" s="2"/>
      <c r="F43" s="2">
        <v>6000</v>
      </c>
      <c r="G43" s="19">
        <f t="shared" si="0"/>
        <v>5583769.1599999992</v>
      </c>
    </row>
    <row r="44" spans="2:7" x14ac:dyDescent="0.25">
      <c r="B44" s="4">
        <v>45271</v>
      </c>
      <c r="C44" s="3" t="s">
        <v>46</v>
      </c>
      <c r="D44" s="1" t="s">
        <v>47</v>
      </c>
      <c r="E44" s="2">
        <v>43200</v>
      </c>
      <c r="F44" s="2"/>
      <c r="G44" s="19">
        <f t="shared" si="0"/>
        <v>5540569.1599999992</v>
      </c>
    </row>
    <row r="45" spans="2:7" x14ac:dyDescent="0.25">
      <c r="B45" s="4">
        <v>45271</v>
      </c>
      <c r="C45" s="3" t="s">
        <v>31</v>
      </c>
      <c r="D45" s="1" t="s">
        <v>29</v>
      </c>
      <c r="E45" s="2">
        <v>3350</v>
      </c>
      <c r="F45" s="2"/>
      <c r="G45" s="19">
        <f t="shared" si="0"/>
        <v>5537219.1599999992</v>
      </c>
    </row>
    <row r="46" spans="2:7" x14ac:dyDescent="0.25">
      <c r="B46" s="4">
        <v>45272</v>
      </c>
      <c r="C46" s="3" t="s">
        <v>31</v>
      </c>
      <c r="D46" s="1" t="s">
        <v>36</v>
      </c>
      <c r="E46" s="2"/>
      <c r="F46" s="2">
        <v>4800</v>
      </c>
      <c r="G46" s="19">
        <f t="shared" si="0"/>
        <v>5542019.1599999992</v>
      </c>
    </row>
    <row r="47" spans="2:7" x14ac:dyDescent="0.25">
      <c r="B47" s="4">
        <v>45272</v>
      </c>
      <c r="C47" s="3">
        <v>10132</v>
      </c>
      <c r="D47" s="1" t="s">
        <v>25</v>
      </c>
      <c r="E47" s="2"/>
      <c r="F47" s="2">
        <v>31500</v>
      </c>
      <c r="G47" s="19">
        <f t="shared" si="0"/>
        <v>5573519.1599999992</v>
      </c>
    </row>
    <row r="48" spans="2:7" x14ac:dyDescent="0.25">
      <c r="B48" s="4">
        <v>45272</v>
      </c>
      <c r="C48" s="3" t="s">
        <v>49</v>
      </c>
      <c r="D48" s="1" t="s">
        <v>27</v>
      </c>
      <c r="E48" s="40"/>
      <c r="F48" s="2">
        <v>84450</v>
      </c>
      <c r="G48" s="19">
        <f t="shared" si="0"/>
        <v>5657969.1599999992</v>
      </c>
    </row>
    <row r="49" spans="1:8" x14ac:dyDescent="0.25">
      <c r="B49" s="4">
        <v>45272</v>
      </c>
      <c r="C49" s="3">
        <v>10173</v>
      </c>
      <c r="D49" s="1" t="s">
        <v>28</v>
      </c>
      <c r="E49" s="40"/>
      <c r="F49" s="2">
        <v>32000</v>
      </c>
      <c r="G49" s="19">
        <f t="shared" si="0"/>
        <v>5689969.1599999992</v>
      </c>
      <c r="H49" s="41"/>
    </row>
    <row r="50" spans="1:8" x14ac:dyDescent="0.25">
      <c r="B50" s="23">
        <v>45272</v>
      </c>
      <c r="C50" s="3" t="s">
        <v>50</v>
      </c>
      <c r="D50" s="54" t="s">
        <v>48</v>
      </c>
      <c r="E50" s="2">
        <v>152810</v>
      </c>
      <c r="F50" s="2"/>
      <c r="G50" s="19">
        <f t="shared" si="0"/>
        <v>5537159.1599999992</v>
      </c>
    </row>
    <row r="51" spans="1:8" x14ac:dyDescent="0.25">
      <c r="B51" s="23">
        <v>45272</v>
      </c>
      <c r="C51" s="3" t="s">
        <v>31</v>
      </c>
      <c r="D51" s="1" t="s">
        <v>29</v>
      </c>
      <c r="E51" s="2">
        <v>525</v>
      </c>
      <c r="F51" s="2"/>
      <c r="G51" s="19">
        <f t="shared" si="0"/>
        <v>5536634.1599999992</v>
      </c>
    </row>
    <row r="52" spans="1:8" x14ac:dyDescent="0.25">
      <c r="B52" s="23">
        <v>45273</v>
      </c>
      <c r="C52" s="3" t="s">
        <v>31</v>
      </c>
      <c r="D52" s="1" t="s">
        <v>36</v>
      </c>
      <c r="E52" s="2"/>
      <c r="F52" s="2">
        <v>1800</v>
      </c>
      <c r="G52" s="19">
        <f t="shared" si="0"/>
        <v>5538434.1599999992</v>
      </c>
    </row>
    <row r="53" spans="1:8" ht="15.75" thickBot="1" x14ac:dyDescent="0.3">
      <c r="B53" s="25">
        <v>45273</v>
      </c>
      <c r="C53" s="26">
        <v>10111</v>
      </c>
      <c r="D53" s="1" t="s">
        <v>25</v>
      </c>
      <c r="E53" s="2"/>
      <c r="F53" s="32">
        <v>43000</v>
      </c>
      <c r="G53" s="19">
        <f t="shared" si="0"/>
        <v>5581434.1599999992</v>
      </c>
    </row>
    <row r="54" spans="1:8" ht="15.75" thickBot="1" x14ac:dyDescent="0.3">
      <c r="A54" s="21"/>
      <c r="B54" s="52"/>
      <c r="C54" s="35"/>
      <c r="D54" s="21"/>
      <c r="E54" s="21"/>
      <c r="F54" s="20"/>
      <c r="G54" s="19">
        <f t="shared" si="0"/>
        <v>5581434.1599999992</v>
      </c>
    </row>
    <row r="55" spans="1:8" x14ac:dyDescent="0.25">
      <c r="B55" s="14">
        <v>45273</v>
      </c>
      <c r="C55" s="33">
        <v>249951</v>
      </c>
      <c r="D55" s="1" t="s">
        <v>44</v>
      </c>
      <c r="E55" s="34"/>
      <c r="F55" s="34">
        <v>117043.35</v>
      </c>
      <c r="G55" s="19">
        <f t="shared" si="0"/>
        <v>5698477.5099999988</v>
      </c>
    </row>
    <row r="56" spans="1:8" x14ac:dyDescent="0.25">
      <c r="B56" s="23">
        <v>45273</v>
      </c>
      <c r="C56" s="3" t="s">
        <v>52</v>
      </c>
      <c r="D56" s="1" t="s">
        <v>27</v>
      </c>
      <c r="E56" s="2"/>
      <c r="F56" s="2">
        <v>1000</v>
      </c>
      <c r="G56" s="19">
        <f t="shared" si="0"/>
        <v>5699477.5099999988</v>
      </c>
    </row>
    <row r="57" spans="1:8" x14ac:dyDescent="0.25">
      <c r="B57" s="23">
        <v>45273</v>
      </c>
      <c r="C57" s="3">
        <v>20074</v>
      </c>
      <c r="D57" s="1" t="s">
        <v>28</v>
      </c>
      <c r="E57" s="2"/>
      <c r="F57" s="2">
        <v>2000</v>
      </c>
      <c r="G57" s="19">
        <f t="shared" si="0"/>
        <v>5701477.5099999988</v>
      </c>
    </row>
    <row r="58" spans="1:8" x14ac:dyDescent="0.25">
      <c r="B58" s="23">
        <v>45273</v>
      </c>
      <c r="C58" s="3" t="s">
        <v>31</v>
      </c>
      <c r="D58" s="1" t="s">
        <v>29</v>
      </c>
      <c r="E58" s="2">
        <v>1075</v>
      </c>
      <c r="F58" s="2"/>
      <c r="G58" s="19">
        <f t="shared" si="0"/>
        <v>5700402.5099999988</v>
      </c>
    </row>
    <row r="59" spans="1:8" x14ac:dyDescent="0.25">
      <c r="B59" s="23">
        <v>45274</v>
      </c>
      <c r="C59" s="3" t="s">
        <v>31</v>
      </c>
      <c r="D59" s="1" t="s">
        <v>36</v>
      </c>
      <c r="E59" s="2"/>
      <c r="F59" s="2">
        <v>46114.95</v>
      </c>
      <c r="G59" s="19">
        <f t="shared" si="0"/>
        <v>5746517.459999999</v>
      </c>
    </row>
    <row r="60" spans="1:8" x14ac:dyDescent="0.25">
      <c r="B60" s="23">
        <v>45274</v>
      </c>
      <c r="C60" s="3">
        <v>20095</v>
      </c>
      <c r="D60" s="1" t="s">
        <v>25</v>
      </c>
      <c r="E60" s="2"/>
      <c r="F60" s="2">
        <v>50000</v>
      </c>
      <c r="G60" s="19">
        <f t="shared" si="0"/>
        <v>5796517.459999999</v>
      </c>
    </row>
    <row r="61" spans="1:8" x14ac:dyDescent="0.25">
      <c r="B61" s="23">
        <v>45274</v>
      </c>
      <c r="C61" s="3">
        <v>11360440</v>
      </c>
      <c r="D61" s="1" t="s">
        <v>39</v>
      </c>
      <c r="E61" s="2"/>
      <c r="F61" s="2">
        <v>15000</v>
      </c>
      <c r="G61" s="19">
        <f t="shared" si="0"/>
        <v>5811517.459999999</v>
      </c>
    </row>
    <row r="62" spans="1:8" x14ac:dyDescent="0.25">
      <c r="B62" s="23">
        <v>45274</v>
      </c>
      <c r="C62" s="3" t="s">
        <v>57</v>
      </c>
      <c r="D62" s="1" t="s">
        <v>27</v>
      </c>
      <c r="E62" s="2"/>
      <c r="F62" s="2">
        <v>148000</v>
      </c>
      <c r="G62" s="19">
        <f t="shared" si="0"/>
        <v>5959517.459999999</v>
      </c>
    </row>
    <row r="63" spans="1:8" ht="15.75" thickBot="1" x14ac:dyDescent="0.3">
      <c r="B63" s="25">
        <v>45274</v>
      </c>
      <c r="C63" s="26">
        <v>30104</v>
      </c>
      <c r="D63" s="1" t="s">
        <v>28</v>
      </c>
      <c r="E63" s="32"/>
      <c r="F63" s="32">
        <v>35000</v>
      </c>
      <c r="G63" s="19">
        <f t="shared" si="0"/>
        <v>5994517.459999999</v>
      </c>
    </row>
    <row r="64" spans="1:8" ht="15.75" thickBot="1" x14ac:dyDescent="0.3">
      <c r="A64" s="21"/>
      <c r="B64" s="22"/>
      <c r="C64" s="35"/>
      <c r="D64" s="21"/>
      <c r="E64" s="20"/>
      <c r="F64" s="20"/>
      <c r="G64" s="19">
        <f t="shared" si="0"/>
        <v>5994517.459999999</v>
      </c>
      <c r="H64" s="21"/>
    </row>
    <row r="65" spans="2:7" x14ac:dyDescent="0.25">
      <c r="B65" s="14">
        <v>45274</v>
      </c>
      <c r="C65" s="33" t="s">
        <v>58</v>
      </c>
      <c r="D65" s="1" t="s">
        <v>59</v>
      </c>
      <c r="E65" s="34">
        <v>184316</v>
      </c>
      <c r="F65" s="34"/>
      <c r="G65" s="19">
        <f t="shared" si="0"/>
        <v>5810201.459999999</v>
      </c>
    </row>
    <row r="66" spans="2:7" x14ac:dyDescent="0.25">
      <c r="B66" s="23">
        <v>45274</v>
      </c>
      <c r="C66" s="3" t="s">
        <v>31</v>
      </c>
      <c r="D66" s="1" t="s">
        <v>29</v>
      </c>
      <c r="E66" s="2">
        <v>2111.25</v>
      </c>
      <c r="F66" s="2"/>
      <c r="G66" s="19">
        <f t="shared" si="0"/>
        <v>5808090.209999999</v>
      </c>
    </row>
    <row r="67" spans="2:7" x14ac:dyDescent="0.25">
      <c r="B67" s="23">
        <v>45275</v>
      </c>
      <c r="C67" s="3" t="s">
        <v>31</v>
      </c>
      <c r="D67" s="1" t="s">
        <v>36</v>
      </c>
      <c r="E67" s="2"/>
      <c r="F67" s="2">
        <v>9000</v>
      </c>
      <c r="G67" s="19">
        <f t="shared" si="0"/>
        <v>5817090.209999999</v>
      </c>
    </row>
    <row r="68" spans="2:7" x14ac:dyDescent="0.25">
      <c r="B68" s="23">
        <v>45275</v>
      </c>
      <c r="C68" s="3">
        <v>20194</v>
      </c>
      <c r="D68" s="1" t="s">
        <v>25</v>
      </c>
      <c r="E68" s="2"/>
      <c r="F68" s="2">
        <v>16300</v>
      </c>
      <c r="G68" s="19">
        <f t="shared" si="0"/>
        <v>5833390.209999999</v>
      </c>
    </row>
    <row r="69" spans="2:7" x14ac:dyDescent="0.25">
      <c r="B69" s="23">
        <v>45275</v>
      </c>
      <c r="C69" s="3">
        <v>20621853</v>
      </c>
      <c r="D69" s="1" t="s">
        <v>44</v>
      </c>
      <c r="E69" s="2"/>
      <c r="F69" s="2">
        <v>29286.73</v>
      </c>
      <c r="G69" s="19">
        <f t="shared" si="0"/>
        <v>5862676.9399999995</v>
      </c>
    </row>
    <row r="70" spans="2:7" x14ac:dyDescent="0.25">
      <c r="B70" s="23">
        <v>45275</v>
      </c>
      <c r="C70" s="3" t="s">
        <v>60</v>
      </c>
      <c r="D70" s="1" t="s">
        <v>27</v>
      </c>
      <c r="E70" s="2"/>
      <c r="F70" s="2">
        <v>101000</v>
      </c>
      <c r="G70" s="19">
        <f t="shared" si="0"/>
        <v>5963676.9399999995</v>
      </c>
    </row>
    <row r="71" spans="2:7" x14ac:dyDescent="0.25">
      <c r="B71" s="23">
        <v>45275</v>
      </c>
      <c r="C71" s="3">
        <v>20115</v>
      </c>
      <c r="D71" s="1" t="s">
        <v>28</v>
      </c>
      <c r="E71" s="2"/>
      <c r="F71" s="2">
        <v>24000</v>
      </c>
      <c r="G71" s="19">
        <f t="shared" si="0"/>
        <v>5987676.9399999995</v>
      </c>
    </row>
    <row r="72" spans="2:7" x14ac:dyDescent="0.25">
      <c r="B72" s="23">
        <v>45275</v>
      </c>
      <c r="C72" s="3" t="s">
        <v>61</v>
      </c>
      <c r="D72" s="1" t="s">
        <v>62</v>
      </c>
      <c r="E72" s="2">
        <v>100031.2</v>
      </c>
      <c r="F72" s="2"/>
      <c r="G72" s="19">
        <f t="shared" si="0"/>
        <v>5887645.7399999993</v>
      </c>
    </row>
    <row r="73" spans="2:7" x14ac:dyDescent="0.25">
      <c r="B73" s="23">
        <v>45275</v>
      </c>
      <c r="C73" s="3" t="s">
        <v>31</v>
      </c>
      <c r="D73" s="1" t="s">
        <v>29</v>
      </c>
      <c r="E73" s="2">
        <v>25</v>
      </c>
      <c r="F73" s="2"/>
      <c r="G73" s="19">
        <f t="shared" si="0"/>
        <v>5887620.7399999993</v>
      </c>
    </row>
    <row r="74" spans="2:7" x14ac:dyDescent="0.25">
      <c r="B74" s="23">
        <v>45278</v>
      </c>
      <c r="C74" s="3" t="s">
        <v>31</v>
      </c>
      <c r="D74" s="1" t="s">
        <v>36</v>
      </c>
      <c r="E74" s="2"/>
      <c r="F74" s="2">
        <v>14400</v>
      </c>
      <c r="G74" s="19">
        <f t="shared" si="0"/>
        <v>5902020.7399999993</v>
      </c>
    </row>
    <row r="75" spans="2:7" x14ac:dyDescent="0.25">
      <c r="B75" s="23">
        <v>45278</v>
      </c>
      <c r="C75" s="3">
        <v>30345</v>
      </c>
      <c r="D75" s="1" t="s">
        <v>25</v>
      </c>
      <c r="E75" s="1"/>
      <c r="F75" s="10">
        <v>27000</v>
      </c>
      <c r="G75" s="19">
        <f t="shared" ref="G75:G127" si="1">G74+F75-E75</f>
        <v>5929020.7399999993</v>
      </c>
    </row>
    <row r="76" spans="2:7" x14ac:dyDescent="0.25">
      <c r="B76" s="23">
        <v>45278</v>
      </c>
      <c r="C76" s="3">
        <v>20621851</v>
      </c>
      <c r="D76" s="1" t="s">
        <v>39</v>
      </c>
      <c r="E76" s="2"/>
      <c r="F76" s="10">
        <v>20000</v>
      </c>
      <c r="G76" s="19">
        <f t="shared" si="1"/>
        <v>5949020.7399999993</v>
      </c>
    </row>
    <row r="77" spans="2:7" x14ac:dyDescent="0.25">
      <c r="B77" s="23">
        <v>45278</v>
      </c>
      <c r="C77" s="3" t="s">
        <v>63</v>
      </c>
      <c r="D77" s="1" t="s">
        <v>27</v>
      </c>
      <c r="E77" s="2"/>
      <c r="F77" s="2">
        <v>103000</v>
      </c>
      <c r="G77" s="19">
        <f t="shared" si="1"/>
        <v>6052020.7399999993</v>
      </c>
    </row>
    <row r="78" spans="2:7" x14ac:dyDescent="0.25">
      <c r="B78" s="23">
        <v>45278</v>
      </c>
      <c r="C78" s="3">
        <v>10228</v>
      </c>
      <c r="D78" s="1" t="s">
        <v>28</v>
      </c>
      <c r="E78" s="2"/>
      <c r="F78" s="2">
        <v>46000</v>
      </c>
      <c r="G78" s="19">
        <f t="shared" si="1"/>
        <v>6098020.7399999993</v>
      </c>
    </row>
    <row r="79" spans="2:7" x14ac:dyDescent="0.25">
      <c r="B79" s="23">
        <v>45278</v>
      </c>
      <c r="C79" s="3" t="s">
        <v>31</v>
      </c>
      <c r="D79" s="1" t="s">
        <v>29</v>
      </c>
      <c r="E79" s="2">
        <v>3700</v>
      </c>
      <c r="F79" s="2"/>
      <c r="G79" s="19">
        <f t="shared" si="1"/>
        <v>6094320.7399999993</v>
      </c>
    </row>
    <row r="80" spans="2:7" x14ac:dyDescent="0.25">
      <c r="B80" s="23">
        <v>45279</v>
      </c>
      <c r="C80" s="3" t="s">
        <v>31</v>
      </c>
      <c r="D80" s="1" t="s">
        <v>36</v>
      </c>
      <c r="E80" s="2"/>
      <c r="F80" s="2">
        <v>3000</v>
      </c>
      <c r="G80" s="19">
        <f t="shared" si="1"/>
        <v>6097320.7399999993</v>
      </c>
    </row>
    <row r="81" spans="2:7" x14ac:dyDescent="0.25">
      <c r="B81" s="23">
        <v>45279</v>
      </c>
      <c r="C81" s="3">
        <v>20076</v>
      </c>
      <c r="D81" s="1" t="s">
        <v>25</v>
      </c>
      <c r="E81" s="2"/>
      <c r="F81" s="2">
        <v>69000</v>
      </c>
      <c r="G81" s="19">
        <f t="shared" si="1"/>
        <v>6166320.7399999993</v>
      </c>
    </row>
    <row r="82" spans="2:7" x14ac:dyDescent="0.25">
      <c r="B82" s="23">
        <v>45279</v>
      </c>
      <c r="C82" s="3" t="s">
        <v>67</v>
      </c>
      <c r="D82" s="1" t="s">
        <v>27</v>
      </c>
      <c r="E82" s="2"/>
      <c r="F82" s="2">
        <v>21000</v>
      </c>
      <c r="G82" s="19">
        <f t="shared" si="1"/>
        <v>6187320.7399999993</v>
      </c>
    </row>
    <row r="83" spans="2:7" x14ac:dyDescent="0.25">
      <c r="B83" s="23">
        <v>45279</v>
      </c>
      <c r="C83" s="3">
        <v>20173</v>
      </c>
      <c r="D83" s="1" t="s">
        <v>28</v>
      </c>
      <c r="E83" s="2"/>
      <c r="F83" s="2">
        <v>37000</v>
      </c>
      <c r="G83" s="19">
        <f t="shared" si="1"/>
        <v>6224320.7399999993</v>
      </c>
    </row>
    <row r="84" spans="2:7" x14ac:dyDescent="0.25">
      <c r="B84" s="23">
        <v>45279</v>
      </c>
      <c r="C84" s="3" t="s">
        <v>31</v>
      </c>
      <c r="D84" s="1" t="s">
        <v>29</v>
      </c>
      <c r="E84" s="2">
        <v>2525</v>
      </c>
      <c r="F84" s="2"/>
      <c r="G84" s="19">
        <f t="shared" si="1"/>
        <v>6221795.7399999993</v>
      </c>
    </row>
    <row r="85" spans="2:7" x14ac:dyDescent="0.25">
      <c r="B85" s="23">
        <v>45280</v>
      </c>
      <c r="C85" s="3">
        <v>10139</v>
      </c>
      <c r="D85" s="1" t="s">
        <v>25</v>
      </c>
      <c r="E85" s="2"/>
      <c r="F85" s="2">
        <v>27000</v>
      </c>
      <c r="G85" s="19">
        <f t="shared" si="1"/>
        <v>6248795.7399999993</v>
      </c>
    </row>
    <row r="86" spans="2:7" x14ac:dyDescent="0.25">
      <c r="B86" s="23">
        <v>45280</v>
      </c>
      <c r="C86" s="3" t="s">
        <v>68</v>
      </c>
      <c r="D86" s="1" t="s">
        <v>27</v>
      </c>
      <c r="E86" s="2"/>
      <c r="F86" s="2">
        <v>45000</v>
      </c>
      <c r="G86" s="19">
        <f t="shared" si="1"/>
        <v>6293795.7399999993</v>
      </c>
    </row>
    <row r="87" spans="2:7" x14ac:dyDescent="0.25">
      <c r="B87" s="23">
        <v>45280</v>
      </c>
      <c r="C87" s="3">
        <v>33225</v>
      </c>
      <c r="D87" s="1" t="s">
        <v>28</v>
      </c>
      <c r="E87" s="2"/>
      <c r="F87" s="2">
        <v>10000</v>
      </c>
      <c r="G87" s="19">
        <f t="shared" si="1"/>
        <v>6303795.7399999993</v>
      </c>
    </row>
    <row r="88" spans="2:7" x14ac:dyDescent="0.25">
      <c r="B88" s="23">
        <v>45280</v>
      </c>
      <c r="C88" s="3" t="s">
        <v>69</v>
      </c>
      <c r="D88" s="1" t="s">
        <v>47</v>
      </c>
      <c r="E88" s="2">
        <v>245652.4</v>
      </c>
      <c r="F88" s="2"/>
      <c r="G88" s="19">
        <f t="shared" si="1"/>
        <v>6058143.3399999989</v>
      </c>
    </row>
    <row r="89" spans="2:7" x14ac:dyDescent="0.25">
      <c r="B89" s="23">
        <v>45280</v>
      </c>
      <c r="C89" s="3" t="s">
        <v>31</v>
      </c>
      <c r="D89" s="1" t="s">
        <v>29</v>
      </c>
      <c r="E89" s="2">
        <v>2575</v>
      </c>
      <c r="F89" s="2"/>
      <c r="G89" s="19">
        <f t="shared" si="1"/>
        <v>6055568.3399999989</v>
      </c>
    </row>
    <row r="90" spans="2:7" x14ac:dyDescent="0.25">
      <c r="B90" s="23">
        <v>45281</v>
      </c>
      <c r="C90" s="3" t="s">
        <v>31</v>
      </c>
      <c r="D90" s="1" t="s">
        <v>36</v>
      </c>
      <c r="E90" s="2"/>
      <c r="F90" s="2">
        <v>51466.76</v>
      </c>
      <c r="G90" s="19">
        <f t="shared" si="1"/>
        <v>6107035.0999999987</v>
      </c>
    </row>
    <row r="91" spans="2:7" x14ac:dyDescent="0.25">
      <c r="B91" s="23">
        <v>45281</v>
      </c>
      <c r="C91" s="3">
        <v>40181</v>
      </c>
      <c r="D91" s="1" t="s">
        <v>25</v>
      </c>
      <c r="E91" s="2"/>
      <c r="F91" s="2">
        <v>54000</v>
      </c>
      <c r="G91" s="19">
        <f t="shared" si="1"/>
        <v>6161035.0999999987</v>
      </c>
    </row>
    <row r="92" spans="2:7" x14ac:dyDescent="0.25">
      <c r="B92" s="46">
        <v>45281</v>
      </c>
      <c r="C92" s="45" t="s">
        <v>70</v>
      </c>
      <c r="D92" s="1" t="s">
        <v>27</v>
      </c>
      <c r="E92" s="47"/>
      <c r="F92" s="47">
        <v>172000</v>
      </c>
      <c r="G92" s="19">
        <f t="shared" si="1"/>
        <v>6333035.0999999987</v>
      </c>
    </row>
    <row r="93" spans="2:7" x14ac:dyDescent="0.25">
      <c r="B93" s="23">
        <v>45281</v>
      </c>
      <c r="C93" s="3">
        <v>10178</v>
      </c>
      <c r="D93" s="1" t="s">
        <v>28</v>
      </c>
      <c r="E93" s="47"/>
      <c r="F93" s="2">
        <v>20000</v>
      </c>
      <c r="G93" s="19">
        <f t="shared" si="1"/>
        <v>6353035.0999999987</v>
      </c>
    </row>
    <row r="94" spans="2:7" x14ac:dyDescent="0.25">
      <c r="B94" s="23">
        <v>45281</v>
      </c>
      <c r="C94" s="3" t="s">
        <v>31</v>
      </c>
      <c r="D94" s="1" t="s">
        <v>29</v>
      </c>
      <c r="E94" s="47">
        <v>525</v>
      </c>
      <c r="F94" s="2"/>
      <c r="G94" s="19">
        <f t="shared" si="1"/>
        <v>6352510.0999999987</v>
      </c>
    </row>
    <row r="95" spans="2:7" x14ac:dyDescent="0.25">
      <c r="B95" s="23">
        <v>45282</v>
      </c>
      <c r="C95" s="3">
        <v>52700</v>
      </c>
      <c r="D95" s="1" t="s">
        <v>25</v>
      </c>
      <c r="E95" s="47"/>
      <c r="F95" s="2">
        <v>47000</v>
      </c>
      <c r="G95" s="19">
        <f t="shared" si="1"/>
        <v>6399510.0999999987</v>
      </c>
    </row>
    <row r="96" spans="2:7" x14ac:dyDescent="0.25">
      <c r="B96" s="23">
        <v>45282</v>
      </c>
      <c r="C96" s="3" t="s">
        <v>71</v>
      </c>
      <c r="D96" s="1" t="s">
        <v>27</v>
      </c>
      <c r="E96" s="2"/>
      <c r="F96" s="2">
        <v>75150</v>
      </c>
      <c r="G96" s="19">
        <f t="shared" si="1"/>
        <v>6474660.0999999987</v>
      </c>
    </row>
    <row r="97" spans="2:7" x14ac:dyDescent="0.25">
      <c r="B97" s="23">
        <v>45282</v>
      </c>
      <c r="C97" s="3" t="s">
        <v>72</v>
      </c>
      <c r="D97" s="1" t="s">
        <v>73</v>
      </c>
      <c r="E97" s="2">
        <v>272187.65000000002</v>
      </c>
      <c r="F97" s="2"/>
      <c r="G97" s="19">
        <f t="shared" si="1"/>
        <v>6202472.4499999983</v>
      </c>
    </row>
    <row r="98" spans="2:7" x14ac:dyDescent="0.25">
      <c r="B98" s="23">
        <v>45282</v>
      </c>
      <c r="C98" s="3" t="s">
        <v>74</v>
      </c>
      <c r="D98" s="1" t="s">
        <v>73</v>
      </c>
      <c r="E98" s="47">
        <v>255463.98</v>
      </c>
      <c r="F98" s="2"/>
      <c r="G98" s="19">
        <f t="shared" si="1"/>
        <v>5947008.4699999979</v>
      </c>
    </row>
    <row r="99" spans="2:7" x14ac:dyDescent="0.25">
      <c r="B99" s="23">
        <v>45282</v>
      </c>
      <c r="C99" s="3" t="s">
        <v>75</v>
      </c>
      <c r="D99" s="1" t="s">
        <v>76</v>
      </c>
      <c r="E99" s="2">
        <v>19860</v>
      </c>
      <c r="F99" s="2"/>
      <c r="G99" s="19">
        <f t="shared" si="1"/>
        <v>5927148.4699999979</v>
      </c>
    </row>
    <row r="100" spans="2:7" x14ac:dyDescent="0.25">
      <c r="B100" s="23">
        <v>45282</v>
      </c>
      <c r="C100" s="3" t="s">
        <v>31</v>
      </c>
      <c r="D100" s="1" t="s">
        <v>29</v>
      </c>
      <c r="E100" s="2">
        <v>1125</v>
      </c>
      <c r="F100" s="2"/>
      <c r="G100" s="19">
        <f t="shared" si="1"/>
        <v>5926023.4699999979</v>
      </c>
    </row>
    <row r="101" spans="2:7" x14ac:dyDescent="0.25">
      <c r="B101" s="23">
        <v>45286</v>
      </c>
      <c r="C101" s="3">
        <v>50208</v>
      </c>
      <c r="D101" s="1" t="s">
        <v>25</v>
      </c>
      <c r="E101" s="2"/>
      <c r="F101" s="2">
        <v>130000</v>
      </c>
      <c r="G101" s="19">
        <f t="shared" si="1"/>
        <v>6056023.4699999979</v>
      </c>
    </row>
    <row r="102" spans="2:7" x14ac:dyDescent="0.25">
      <c r="B102" s="23">
        <v>45286</v>
      </c>
      <c r="C102" s="3">
        <v>5410</v>
      </c>
      <c r="D102" s="1" t="s">
        <v>44</v>
      </c>
      <c r="E102" s="2"/>
      <c r="F102" s="9">
        <v>5780.26</v>
      </c>
      <c r="G102" s="19">
        <f t="shared" si="1"/>
        <v>6061803.7299999977</v>
      </c>
    </row>
    <row r="103" spans="2:7" x14ac:dyDescent="0.25">
      <c r="B103" s="23">
        <v>45286</v>
      </c>
      <c r="C103" s="3" t="s">
        <v>77</v>
      </c>
      <c r="D103" s="1" t="s">
        <v>27</v>
      </c>
      <c r="E103" s="2"/>
      <c r="F103" s="9">
        <v>49450</v>
      </c>
      <c r="G103" s="19">
        <f t="shared" si="1"/>
        <v>6111253.7299999977</v>
      </c>
    </row>
    <row r="104" spans="2:7" x14ac:dyDescent="0.25">
      <c r="B104" s="23">
        <v>45286</v>
      </c>
      <c r="C104" s="3">
        <v>30176</v>
      </c>
      <c r="D104" s="1" t="s">
        <v>28</v>
      </c>
      <c r="E104" s="2"/>
      <c r="F104" s="9">
        <v>35000</v>
      </c>
      <c r="G104" s="19">
        <f t="shared" si="1"/>
        <v>6146253.7299999977</v>
      </c>
    </row>
    <row r="105" spans="2:7" x14ac:dyDescent="0.25">
      <c r="B105" s="23">
        <v>45286</v>
      </c>
      <c r="C105" s="3" t="s">
        <v>78</v>
      </c>
      <c r="D105" s="1" t="s">
        <v>79</v>
      </c>
      <c r="E105" s="9">
        <v>383777.3</v>
      </c>
      <c r="F105" s="9"/>
      <c r="G105" s="19">
        <f t="shared" si="1"/>
        <v>5762476.4299999978</v>
      </c>
    </row>
    <row r="106" spans="2:7" x14ac:dyDescent="0.25">
      <c r="B106" s="23">
        <v>45286</v>
      </c>
      <c r="C106" s="3" t="s">
        <v>31</v>
      </c>
      <c r="D106" s="1" t="s">
        <v>29</v>
      </c>
      <c r="E106" s="9">
        <v>4300</v>
      </c>
      <c r="F106" s="9"/>
      <c r="G106" s="19">
        <f t="shared" si="1"/>
        <v>5758176.4299999978</v>
      </c>
    </row>
    <row r="107" spans="2:7" ht="15.75" thickBot="1" x14ac:dyDescent="0.3">
      <c r="B107" s="25">
        <v>45287</v>
      </c>
      <c r="C107" s="26">
        <v>30090</v>
      </c>
      <c r="D107" s="1" t="s">
        <v>25</v>
      </c>
      <c r="E107" s="28"/>
      <c r="F107" s="27">
        <v>75000</v>
      </c>
      <c r="G107" s="19">
        <f t="shared" si="1"/>
        <v>5833176.4299999978</v>
      </c>
    </row>
    <row r="108" spans="2:7" x14ac:dyDescent="0.25">
      <c r="B108" s="52"/>
      <c r="C108" s="35"/>
      <c r="D108" s="30"/>
      <c r="E108" s="21"/>
      <c r="F108" s="17"/>
      <c r="G108" s="19">
        <f t="shared" si="1"/>
        <v>5833176.4299999978</v>
      </c>
    </row>
    <row r="109" spans="2:7" x14ac:dyDescent="0.25">
      <c r="B109" s="23">
        <v>45287</v>
      </c>
      <c r="C109" s="3">
        <v>2395</v>
      </c>
      <c r="D109" s="1" t="s">
        <v>39</v>
      </c>
      <c r="E109" s="9"/>
      <c r="F109" s="9">
        <v>20000</v>
      </c>
      <c r="G109" s="19">
        <f t="shared" si="1"/>
        <v>5853176.4299999978</v>
      </c>
    </row>
    <row r="110" spans="2:7" x14ac:dyDescent="0.25">
      <c r="B110" s="23">
        <v>45287</v>
      </c>
      <c r="C110" s="3">
        <v>4348</v>
      </c>
      <c r="D110" s="1" t="s">
        <v>39</v>
      </c>
      <c r="E110" s="2"/>
      <c r="F110" s="9">
        <v>15000</v>
      </c>
      <c r="G110" s="19">
        <f t="shared" si="1"/>
        <v>5868176.4299999978</v>
      </c>
    </row>
    <row r="111" spans="2:7" x14ac:dyDescent="0.25">
      <c r="B111" s="57">
        <v>45287</v>
      </c>
      <c r="C111" s="58" t="s">
        <v>83</v>
      </c>
      <c r="D111" s="1" t="s">
        <v>27</v>
      </c>
      <c r="E111" s="59"/>
      <c r="F111" s="60">
        <v>53450</v>
      </c>
      <c r="G111" s="19">
        <f t="shared" si="1"/>
        <v>5921626.4299999978</v>
      </c>
    </row>
    <row r="112" spans="2:7" x14ac:dyDescent="0.25">
      <c r="B112" s="57">
        <v>45287</v>
      </c>
      <c r="C112" s="58" t="s">
        <v>31</v>
      </c>
      <c r="D112" s="1" t="s">
        <v>29</v>
      </c>
      <c r="E112" s="59">
        <v>1878.75</v>
      </c>
      <c r="F112" s="60"/>
      <c r="G112" s="19">
        <f t="shared" si="1"/>
        <v>5919747.6799999978</v>
      </c>
    </row>
    <row r="113" spans="2:7" x14ac:dyDescent="0.25">
      <c r="B113" s="57">
        <v>45288</v>
      </c>
      <c r="C113" s="58">
        <v>10079</v>
      </c>
      <c r="D113" s="1" t="s">
        <v>25</v>
      </c>
      <c r="E113" s="59"/>
      <c r="F113" s="60">
        <v>26000</v>
      </c>
      <c r="G113" s="19">
        <f t="shared" si="1"/>
        <v>5945747.6799999978</v>
      </c>
    </row>
    <row r="114" spans="2:7" x14ac:dyDescent="0.25">
      <c r="B114" s="57">
        <v>45288</v>
      </c>
      <c r="C114" s="58">
        <v>5204048</v>
      </c>
      <c r="D114" s="1" t="s">
        <v>39</v>
      </c>
      <c r="E114" s="59"/>
      <c r="F114" s="60">
        <v>39000</v>
      </c>
      <c r="G114" s="19">
        <f t="shared" si="1"/>
        <v>5984747.6799999978</v>
      </c>
    </row>
    <row r="115" spans="2:7" x14ac:dyDescent="0.25">
      <c r="B115" s="57">
        <v>45288</v>
      </c>
      <c r="C115" s="58" t="s">
        <v>86</v>
      </c>
      <c r="D115" s="1" t="s">
        <v>27</v>
      </c>
      <c r="E115" s="59"/>
      <c r="F115" s="60">
        <v>173000</v>
      </c>
      <c r="G115" s="19">
        <f t="shared" si="1"/>
        <v>6157747.6799999978</v>
      </c>
    </row>
    <row r="116" spans="2:7" x14ac:dyDescent="0.25">
      <c r="B116" s="57">
        <v>45288</v>
      </c>
      <c r="C116" s="58">
        <v>30161</v>
      </c>
      <c r="D116" s="1" t="s">
        <v>28</v>
      </c>
      <c r="E116" s="59"/>
      <c r="F116" s="60">
        <v>11000</v>
      </c>
      <c r="G116" s="19">
        <f t="shared" si="1"/>
        <v>6168747.6799999978</v>
      </c>
    </row>
    <row r="117" spans="2:7" x14ac:dyDescent="0.25">
      <c r="B117" s="57">
        <v>45288</v>
      </c>
      <c r="C117" s="58" t="s">
        <v>87</v>
      </c>
      <c r="D117" s="63" t="s">
        <v>59</v>
      </c>
      <c r="E117" s="59">
        <v>146662.20000000001</v>
      </c>
      <c r="F117" s="60"/>
      <c r="G117" s="19">
        <f t="shared" si="1"/>
        <v>6022085.4799999977</v>
      </c>
    </row>
    <row r="118" spans="2:7" x14ac:dyDescent="0.25">
      <c r="B118" s="57">
        <v>45288</v>
      </c>
      <c r="C118" s="58" t="s">
        <v>88</v>
      </c>
      <c r="D118" s="1" t="s">
        <v>62</v>
      </c>
      <c r="E118" s="59">
        <v>100031.2</v>
      </c>
      <c r="F118" s="60"/>
      <c r="G118" s="19">
        <f t="shared" si="1"/>
        <v>5922054.2799999975</v>
      </c>
    </row>
    <row r="119" spans="2:7" x14ac:dyDescent="0.25">
      <c r="B119" s="57">
        <v>45288</v>
      </c>
      <c r="C119" s="58" t="s">
        <v>89</v>
      </c>
      <c r="D119" s="1" t="s">
        <v>90</v>
      </c>
      <c r="E119" s="59">
        <v>56994</v>
      </c>
      <c r="F119" s="60"/>
      <c r="G119" s="19">
        <f t="shared" si="1"/>
        <v>5865060.2799999975</v>
      </c>
    </row>
    <row r="120" spans="2:7" x14ac:dyDescent="0.25">
      <c r="B120" s="57">
        <v>45288</v>
      </c>
      <c r="C120" s="58" t="s">
        <v>31</v>
      </c>
      <c r="D120" s="1" t="s">
        <v>29</v>
      </c>
      <c r="E120" s="59">
        <v>1236.25</v>
      </c>
      <c r="F120" s="60"/>
      <c r="G120" s="19">
        <f t="shared" si="1"/>
        <v>5863824.0299999975</v>
      </c>
    </row>
    <row r="121" spans="2:7" x14ac:dyDescent="0.25">
      <c r="B121" s="57">
        <v>45289</v>
      </c>
      <c r="C121" s="58" t="s">
        <v>31</v>
      </c>
      <c r="D121" s="1" t="s">
        <v>111</v>
      </c>
      <c r="E121" s="59"/>
      <c r="F121" s="60">
        <v>15000</v>
      </c>
      <c r="G121" s="19">
        <f t="shared" si="1"/>
        <v>5878824.0299999975</v>
      </c>
    </row>
    <row r="122" spans="2:7" x14ac:dyDescent="0.25">
      <c r="B122" s="57">
        <v>45289</v>
      </c>
      <c r="C122" s="58">
        <v>20104</v>
      </c>
      <c r="D122" s="1" t="s">
        <v>25</v>
      </c>
      <c r="E122" s="59"/>
      <c r="F122" s="60">
        <v>67000</v>
      </c>
      <c r="G122" s="19">
        <f t="shared" si="1"/>
        <v>5945824.0299999975</v>
      </c>
    </row>
    <row r="123" spans="2:7" x14ac:dyDescent="0.25">
      <c r="B123" s="57">
        <v>45289</v>
      </c>
      <c r="C123" s="58" t="s">
        <v>112</v>
      </c>
      <c r="D123" s="1" t="s">
        <v>27</v>
      </c>
      <c r="E123" s="59"/>
      <c r="F123" s="60">
        <v>142000</v>
      </c>
      <c r="G123" s="19">
        <f t="shared" si="1"/>
        <v>6087824.0299999975</v>
      </c>
    </row>
    <row r="124" spans="2:7" x14ac:dyDescent="0.25">
      <c r="B124" s="57">
        <v>45289</v>
      </c>
      <c r="C124" s="58" t="s">
        <v>113</v>
      </c>
      <c r="D124" s="63" t="s">
        <v>114</v>
      </c>
      <c r="E124" s="59">
        <v>646484.65</v>
      </c>
      <c r="F124" s="60"/>
      <c r="G124" s="19">
        <f t="shared" si="1"/>
        <v>5441339.3799999971</v>
      </c>
    </row>
    <row r="125" spans="2:7" x14ac:dyDescent="0.25">
      <c r="B125" s="57">
        <v>45289</v>
      </c>
      <c r="C125" s="58" t="s">
        <v>115</v>
      </c>
      <c r="D125" s="1" t="s">
        <v>116</v>
      </c>
      <c r="E125" s="59">
        <v>479847</v>
      </c>
      <c r="F125" s="60"/>
      <c r="G125" s="19">
        <f t="shared" si="1"/>
        <v>4961492.3799999971</v>
      </c>
    </row>
    <row r="126" spans="2:7" ht="15.75" thickBot="1" x14ac:dyDescent="0.3">
      <c r="B126" s="57">
        <v>45289</v>
      </c>
      <c r="C126" s="58" t="s">
        <v>31</v>
      </c>
      <c r="D126" s="63" t="s">
        <v>29</v>
      </c>
      <c r="E126" s="59">
        <v>1336.25</v>
      </c>
      <c r="F126" s="60"/>
      <c r="G126" s="74">
        <f t="shared" si="1"/>
        <v>4960156.1299999971</v>
      </c>
    </row>
    <row r="127" spans="2:7" ht="15" customHeight="1" thickBot="1" x14ac:dyDescent="0.3">
      <c r="B127" s="79" t="s">
        <v>20</v>
      </c>
      <c r="C127" s="80"/>
      <c r="D127" s="80"/>
      <c r="E127" s="80"/>
      <c r="F127" s="80"/>
      <c r="G127" s="75">
        <f t="shared" si="1"/>
        <v>4960156.1299999971</v>
      </c>
    </row>
    <row r="128" spans="2:7" x14ac:dyDescent="0.25">
      <c r="B128" s="22"/>
      <c r="C128" s="35"/>
      <c r="D128" s="21"/>
      <c r="E128" s="20"/>
      <c r="F128" s="17"/>
      <c r="G128" s="73"/>
    </row>
    <row r="130" spans="2:7" ht="15.75" thickBot="1" x14ac:dyDescent="0.3">
      <c r="B130" s="81"/>
      <c r="C130" s="81"/>
      <c r="F130" s="81"/>
      <c r="G130" s="81"/>
    </row>
    <row r="131" spans="2:7" x14ac:dyDescent="0.25">
      <c r="B131" s="82" t="s">
        <v>15</v>
      </c>
      <c r="C131" s="82"/>
      <c r="F131" s="82" t="s">
        <v>9</v>
      </c>
      <c r="G131" s="82"/>
    </row>
    <row r="132" spans="2:7" x14ac:dyDescent="0.25">
      <c r="B132" s="83" t="s">
        <v>16</v>
      </c>
      <c r="C132" s="83"/>
      <c r="F132" s="83" t="s">
        <v>10</v>
      </c>
      <c r="G132" s="83"/>
    </row>
    <row r="135" spans="2:7" x14ac:dyDescent="0.25">
      <c r="D135" t="s">
        <v>13</v>
      </c>
    </row>
    <row r="136" spans="2:7" x14ac:dyDescent="0.25">
      <c r="D136" s="82" t="s">
        <v>11</v>
      </c>
      <c r="E136" s="82"/>
    </row>
    <row r="137" spans="2:7" x14ac:dyDescent="0.25">
      <c r="D137" s="83" t="s">
        <v>12</v>
      </c>
      <c r="E137" s="83"/>
    </row>
    <row r="141" spans="2:7" x14ac:dyDescent="0.25">
      <c r="B141" s="76"/>
      <c r="C141" s="76"/>
      <c r="D141" s="76"/>
      <c r="E141" s="76"/>
      <c r="F141" s="76"/>
      <c r="G141" s="76"/>
    </row>
    <row r="142" spans="2:7" x14ac:dyDescent="0.25">
      <c r="B142" s="76"/>
      <c r="C142" s="76"/>
      <c r="D142" s="76"/>
      <c r="E142" s="76"/>
      <c r="F142" s="76"/>
      <c r="G142" s="76"/>
    </row>
    <row r="143" spans="2:7" x14ac:dyDescent="0.25">
      <c r="B143" s="76"/>
      <c r="C143" s="76"/>
      <c r="D143" s="76"/>
      <c r="E143" s="76"/>
      <c r="F143" s="76"/>
      <c r="G143" s="76"/>
    </row>
    <row r="144" spans="2:7" x14ac:dyDescent="0.25">
      <c r="B144" s="64"/>
      <c r="C144" s="64"/>
      <c r="D144" s="65"/>
      <c r="E144" s="64"/>
      <c r="F144" s="48"/>
      <c r="G144" s="48"/>
    </row>
    <row r="145" spans="1:7" x14ac:dyDescent="0.25">
      <c r="B145" s="35"/>
      <c r="C145" s="67"/>
      <c r="D145" s="68"/>
      <c r="E145" s="69"/>
      <c r="F145" s="48"/>
      <c r="G145" s="48"/>
    </row>
    <row r="146" spans="1:7" x14ac:dyDescent="0.25">
      <c r="B146" s="35"/>
      <c r="C146" s="67"/>
      <c r="D146" s="68"/>
      <c r="E146" s="69"/>
      <c r="F146" s="48"/>
      <c r="G146" s="48"/>
    </row>
    <row r="147" spans="1:7" x14ac:dyDescent="0.25">
      <c r="A147" s="51"/>
      <c r="B147" s="35"/>
      <c r="C147" s="67"/>
      <c r="D147" s="68"/>
      <c r="E147" s="20"/>
    </row>
    <row r="148" spans="1:7" x14ac:dyDescent="0.25">
      <c r="B148" s="35"/>
      <c r="C148" s="67"/>
      <c r="D148" s="21"/>
      <c r="E148" s="70"/>
    </row>
    <row r="149" spans="1:7" x14ac:dyDescent="0.25">
      <c r="B149" s="35"/>
      <c r="C149" s="67"/>
      <c r="D149" s="21"/>
      <c r="E149" s="70"/>
    </row>
    <row r="150" spans="1:7" x14ac:dyDescent="0.25">
      <c r="B150" s="35"/>
      <c r="C150" s="67"/>
      <c r="D150" s="21"/>
      <c r="E150" s="70"/>
    </row>
    <row r="151" spans="1:7" x14ac:dyDescent="0.25">
      <c r="B151" s="35"/>
      <c r="C151" s="67"/>
      <c r="D151" s="21"/>
      <c r="E151" s="70"/>
    </row>
    <row r="152" spans="1:7" x14ac:dyDescent="0.25">
      <c r="B152" s="35"/>
      <c r="C152" s="67"/>
      <c r="D152" s="21"/>
      <c r="E152" s="70"/>
    </row>
    <row r="153" spans="1:7" x14ac:dyDescent="0.25">
      <c r="B153" s="35"/>
      <c r="C153" s="67"/>
      <c r="D153" s="21"/>
      <c r="E153" s="70"/>
    </row>
    <row r="154" spans="1:7" x14ac:dyDescent="0.25">
      <c r="B154" s="35"/>
      <c r="C154" s="67"/>
      <c r="D154" s="21"/>
      <c r="E154" s="70"/>
    </row>
    <row r="155" spans="1:7" x14ac:dyDescent="0.25">
      <c r="B155" s="77"/>
      <c r="C155" s="77"/>
      <c r="D155" s="77"/>
      <c r="E155" s="66">
        <f>SUM(E145:E154)</f>
        <v>0</v>
      </c>
    </row>
    <row r="156" spans="1:7" x14ac:dyDescent="0.25">
      <c r="B156" s="76"/>
      <c r="C156" s="76"/>
      <c r="D156" s="76"/>
      <c r="E156" s="76"/>
      <c r="F156" s="76"/>
      <c r="G156" s="76"/>
    </row>
    <row r="157" spans="1:7" x14ac:dyDescent="0.25">
      <c r="B157" s="76"/>
      <c r="C157" s="76"/>
      <c r="D157" s="76"/>
      <c r="E157" s="76"/>
      <c r="F157" s="76"/>
      <c r="G157" s="76"/>
    </row>
    <row r="158" spans="1:7" x14ac:dyDescent="0.25">
      <c r="B158" s="76"/>
      <c r="C158" s="76"/>
      <c r="D158" s="76"/>
      <c r="E158" s="76"/>
      <c r="F158" s="76"/>
      <c r="G158" s="76"/>
    </row>
  </sheetData>
  <mergeCells count="18">
    <mergeCell ref="B142:G142"/>
    <mergeCell ref="A6:G6"/>
    <mergeCell ref="A7:G7"/>
    <mergeCell ref="B127:F127"/>
    <mergeCell ref="B130:C130"/>
    <mergeCell ref="F130:G130"/>
    <mergeCell ref="B131:C131"/>
    <mergeCell ref="F131:G131"/>
    <mergeCell ref="B132:C132"/>
    <mergeCell ref="F132:G132"/>
    <mergeCell ref="D136:E136"/>
    <mergeCell ref="D137:E137"/>
    <mergeCell ref="B141:G141"/>
    <mergeCell ref="B143:G143"/>
    <mergeCell ref="B155:D155"/>
    <mergeCell ref="B156:G156"/>
    <mergeCell ref="B157:G157"/>
    <mergeCell ref="B158:G158"/>
  </mergeCells>
  <pageMargins left="0.70866141732283472" right="0.70866141732283472" top="0.74803149606299213" bottom="0.74803149606299213" header="0.31496062992125984" footer="0.31496062992125984"/>
  <pageSetup scale="68" orientation="portrait" r:id="rId1"/>
  <rowBreaks count="1" manualBreakCount="1">
    <brk id="139" max="16383" man="1"/>
  </rowBreaks>
  <colBreaks count="1" manualBreakCount="1">
    <brk id="1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1068B-652F-4FEC-B165-797E3D2BE1EA}">
  <dimension ref="A6:I122"/>
  <sheetViews>
    <sheetView view="pageLayout" zoomScaleNormal="95" workbookViewId="0">
      <selection activeCell="D64" sqref="D64"/>
    </sheetView>
  </sheetViews>
  <sheetFormatPr baseColWidth="10" defaultRowHeight="15" x14ac:dyDescent="0.25"/>
  <cols>
    <col min="1" max="1" width="4.42578125" customWidth="1"/>
    <col min="2" max="2" width="11.5703125" customWidth="1"/>
    <col min="3" max="3" width="13.28515625" customWidth="1"/>
    <col min="4" max="4" width="45.85546875" customWidth="1"/>
    <col min="5" max="5" width="15.85546875" customWidth="1"/>
    <col min="6" max="6" width="14.42578125" customWidth="1"/>
    <col min="7" max="7" width="19" customWidth="1"/>
    <col min="9" max="9" width="17.5703125" customWidth="1"/>
    <col min="10" max="10" width="13.7109375" customWidth="1"/>
  </cols>
  <sheetData>
    <row r="6" spans="1:9" ht="18.75" x14ac:dyDescent="0.3">
      <c r="A6" s="78" t="s">
        <v>6</v>
      </c>
      <c r="B6" s="78"/>
      <c r="C6" s="78"/>
      <c r="D6" s="78"/>
      <c r="E6" s="78"/>
      <c r="F6" s="78"/>
      <c r="G6" s="78"/>
    </row>
    <row r="7" spans="1:9" ht="18.75" x14ac:dyDescent="0.3">
      <c r="A7" s="78" t="s">
        <v>21</v>
      </c>
      <c r="B7" s="78"/>
      <c r="C7" s="78"/>
      <c r="D7" s="78"/>
      <c r="E7" s="78"/>
      <c r="F7" s="78"/>
      <c r="G7" s="78"/>
    </row>
    <row r="8" spans="1:9" ht="15.75" thickBot="1" x14ac:dyDescent="0.3">
      <c r="G8" s="31" t="s">
        <v>14</v>
      </c>
    </row>
    <row r="9" spans="1:9" ht="15.75" x14ac:dyDescent="0.25">
      <c r="B9" s="11" t="s">
        <v>1</v>
      </c>
      <c r="C9" s="12" t="s">
        <v>2</v>
      </c>
      <c r="D9" s="12" t="s">
        <v>3</v>
      </c>
      <c r="E9" s="12" t="s">
        <v>4</v>
      </c>
      <c r="F9" s="12" t="s">
        <v>5</v>
      </c>
      <c r="G9" s="13" t="s">
        <v>7</v>
      </c>
    </row>
    <row r="10" spans="1:9" s="5" customFormat="1" ht="15.75" x14ac:dyDescent="0.25">
      <c r="B10" s="38"/>
      <c r="C10" s="18"/>
      <c r="D10" s="18" t="s">
        <v>19</v>
      </c>
      <c r="E10" s="18"/>
      <c r="F10" s="18"/>
      <c r="G10" s="37">
        <v>1114137.8400000001</v>
      </c>
      <c r="I10" s="15"/>
    </row>
    <row r="11" spans="1:9" s="5" customFormat="1" ht="15.75" x14ac:dyDescent="0.25">
      <c r="B11" s="39">
        <v>45261</v>
      </c>
      <c r="C11" s="16" t="s">
        <v>23</v>
      </c>
      <c r="D11" s="62" t="s">
        <v>24</v>
      </c>
      <c r="E11" s="47">
        <v>240.3</v>
      </c>
      <c r="F11" s="9"/>
      <c r="G11" s="37">
        <f>G10+F11-E11</f>
        <v>1113897.54</v>
      </c>
      <c r="I11" s="15"/>
    </row>
    <row r="12" spans="1:9" s="5" customFormat="1" ht="15.75" x14ac:dyDescent="0.25">
      <c r="B12" s="39">
        <v>45265</v>
      </c>
      <c r="C12" s="45" t="s">
        <v>31</v>
      </c>
      <c r="D12" s="62" t="s">
        <v>24</v>
      </c>
      <c r="E12" s="47">
        <v>144</v>
      </c>
      <c r="F12" s="9"/>
      <c r="G12" s="37">
        <f t="shared" ref="G12:G59" si="0">G11+F12-E12</f>
        <v>1113753.54</v>
      </c>
      <c r="I12" s="15"/>
    </row>
    <row r="13" spans="1:9" s="5" customFormat="1" ht="15.75" x14ac:dyDescent="0.25">
      <c r="B13" s="39">
        <v>45266</v>
      </c>
      <c r="C13" s="16" t="s">
        <v>31</v>
      </c>
      <c r="D13" s="6" t="s">
        <v>38</v>
      </c>
      <c r="E13" s="9"/>
      <c r="F13" s="47">
        <v>8000</v>
      </c>
      <c r="G13" s="37">
        <f t="shared" si="0"/>
        <v>1121753.54</v>
      </c>
      <c r="I13" s="15"/>
    </row>
    <row r="14" spans="1:9" s="5" customFormat="1" ht="15.75" x14ac:dyDescent="0.25">
      <c r="B14" s="39">
        <v>45266</v>
      </c>
      <c r="C14" s="16" t="s">
        <v>31</v>
      </c>
      <c r="D14" s="62" t="s">
        <v>24</v>
      </c>
      <c r="E14" s="9">
        <v>174</v>
      </c>
      <c r="F14" s="9"/>
      <c r="G14" s="37">
        <f t="shared" si="0"/>
        <v>1121579.54</v>
      </c>
      <c r="I14" s="15"/>
    </row>
    <row r="15" spans="1:9" s="5" customFormat="1" ht="15.75" x14ac:dyDescent="0.25">
      <c r="B15" s="61">
        <v>45267</v>
      </c>
      <c r="C15" s="45" t="s">
        <v>31</v>
      </c>
      <c r="D15" s="62" t="s">
        <v>24</v>
      </c>
      <c r="E15" s="47">
        <v>151.65</v>
      </c>
      <c r="F15" s="9"/>
      <c r="G15" s="37">
        <f t="shared" si="0"/>
        <v>1121427.8900000001</v>
      </c>
      <c r="I15" s="15"/>
    </row>
    <row r="16" spans="1:9" x14ac:dyDescent="0.25">
      <c r="B16" s="36">
        <v>45268</v>
      </c>
      <c r="C16" s="7">
        <v>57355</v>
      </c>
      <c r="D16" s="6" t="s">
        <v>41</v>
      </c>
      <c r="E16" s="9">
        <v>20000</v>
      </c>
      <c r="F16" s="9"/>
      <c r="G16" s="37">
        <f t="shared" si="0"/>
        <v>1101427.8900000001</v>
      </c>
      <c r="I16" s="17"/>
    </row>
    <row r="17" spans="2:9" x14ac:dyDescent="0.25">
      <c r="B17" s="55">
        <v>45268</v>
      </c>
      <c r="C17" s="56">
        <v>57356</v>
      </c>
      <c r="D17" s="62" t="s">
        <v>42</v>
      </c>
      <c r="E17" s="9">
        <v>72503.990000000005</v>
      </c>
      <c r="F17" s="1"/>
      <c r="G17" s="37">
        <f t="shared" si="0"/>
        <v>1028923.9000000001</v>
      </c>
    </row>
    <row r="18" spans="2:9" x14ac:dyDescent="0.25">
      <c r="B18" s="36">
        <v>45271</v>
      </c>
      <c r="C18" s="7" t="s">
        <v>31</v>
      </c>
      <c r="D18" s="62" t="s">
        <v>24</v>
      </c>
      <c r="E18" s="9">
        <v>10.38</v>
      </c>
      <c r="F18" s="9"/>
      <c r="G18" s="37">
        <f t="shared" si="0"/>
        <v>1028913.5200000001</v>
      </c>
    </row>
    <row r="19" spans="2:9" x14ac:dyDescent="0.25">
      <c r="B19" s="36">
        <v>45273</v>
      </c>
      <c r="C19" s="16" t="s">
        <v>31</v>
      </c>
      <c r="D19" s="62" t="s">
        <v>51</v>
      </c>
      <c r="E19" s="9"/>
      <c r="F19" s="9">
        <v>20000</v>
      </c>
      <c r="G19" s="37">
        <f t="shared" si="0"/>
        <v>1048913.52</v>
      </c>
    </row>
    <row r="20" spans="2:9" x14ac:dyDescent="0.25">
      <c r="B20" s="36">
        <v>45274</v>
      </c>
      <c r="C20" s="16">
        <v>57357</v>
      </c>
      <c r="D20" s="6" t="s">
        <v>53</v>
      </c>
      <c r="E20" s="9">
        <v>3228</v>
      </c>
      <c r="F20" s="9"/>
      <c r="G20" s="37">
        <f t="shared" si="0"/>
        <v>1045685.52</v>
      </c>
    </row>
    <row r="21" spans="2:9" x14ac:dyDescent="0.25">
      <c r="B21" s="36">
        <v>45274</v>
      </c>
      <c r="C21" s="16">
        <v>57358</v>
      </c>
      <c r="D21" s="62" t="s">
        <v>54</v>
      </c>
      <c r="E21" s="9">
        <v>110124.76</v>
      </c>
      <c r="F21" s="9"/>
      <c r="G21" s="37">
        <f t="shared" si="0"/>
        <v>935560.76</v>
      </c>
      <c r="I21" s="41"/>
    </row>
    <row r="22" spans="2:9" x14ac:dyDescent="0.25">
      <c r="B22" s="36">
        <v>45274</v>
      </c>
      <c r="C22" s="7">
        <v>57359</v>
      </c>
      <c r="D22" s="62" t="s">
        <v>55</v>
      </c>
      <c r="E22" s="9">
        <v>45685.279999999999</v>
      </c>
      <c r="F22" s="9"/>
      <c r="G22" s="37">
        <f t="shared" si="0"/>
        <v>889875.48</v>
      </c>
      <c r="I22" s="41">
        <f>G22-2630319.41</f>
        <v>-1740443.9300000002</v>
      </c>
    </row>
    <row r="23" spans="2:9" x14ac:dyDescent="0.25">
      <c r="B23" s="36">
        <v>45274</v>
      </c>
      <c r="C23" s="7">
        <v>57360</v>
      </c>
      <c r="D23" s="6" t="s">
        <v>56</v>
      </c>
      <c r="E23" s="9">
        <v>4000</v>
      </c>
      <c r="F23" s="9"/>
      <c r="G23" s="37">
        <f t="shared" si="0"/>
        <v>885875.48</v>
      </c>
    </row>
    <row r="24" spans="2:9" x14ac:dyDescent="0.25">
      <c r="B24" s="36">
        <v>45274</v>
      </c>
      <c r="C24" s="7">
        <v>57361</v>
      </c>
      <c r="D24" s="6" t="s">
        <v>56</v>
      </c>
      <c r="E24" s="9">
        <v>7200</v>
      </c>
      <c r="F24" s="9"/>
      <c r="G24" s="37">
        <f t="shared" si="0"/>
        <v>878675.48</v>
      </c>
    </row>
    <row r="25" spans="2:9" x14ac:dyDescent="0.25">
      <c r="B25" s="36">
        <v>45274</v>
      </c>
      <c r="C25" s="7" t="s">
        <v>31</v>
      </c>
      <c r="D25" s="62" t="s">
        <v>24</v>
      </c>
      <c r="E25" s="9">
        <v>108.76</v>
      </c>
      <c r="F25" s="9"/>
      <c r="G25" s="37">
        <f t="shared" si="0"/>
        <v>878566.72</v>
      </c>
    </row>
    <row r="26" spans="2:9" x14ac:dyDescent="0.25">
      <c r="B26" s="36">
        <v>45279</v>
      </c>
      <c r="C26" s="3">
        <v>57362</v>
      </c>
      <c r="D26" s="6" t="s">
        <v>64</v>
      </c>
      <c r="E26" s="9">
        <v>95000</v>
      </c>
      <c r="F26" s="9"/>
      <c r="G26" s="37">
        <f t="shared" si="0"/>
        <v>783566.72</v>
      </c>
    </row>
    <row r="27" spans="2:9" x14ac:dyDescent="0.25">
      <c r="B27" s="36">
        <v>45279</v>
      </c>
      <c r="C27" s="3">
        <v>57363</v>
      </c>
      <c r="D27" s="1" t="s">
        <v>66</v>
      </c>
      <c r="E27" s="9">
        <v>17594.03</v>
      </c>
      <c r="F27" s="1"/>
      <c r="G27" s="37">
        <f t="shared" si="0"/>
        <v>765972.69</v>
      </c>
    </row>
    <row r="28" spans="2:9" x14ac:dyDescent="0.25">
      <c r="B28" s="36">
        <v>45279</v>
      </c>
      <c r="C28" s="3">
        <v>57364</v>
      </c>
      <c r="D28" s="1" t="s">
        <v>65</v>
      </c>
      <c r="E28" s="9"/>
      <c r="F28" s="9"/>
      <c r="G28" s="37">
        <f t="shared" si="0"/>
        <v>765972.69</v>
      </c>
    </row>
    <row r="29" spans="2:9" x14ac:dyDescent="0.25">
      <c r="B29" s="36">
        <v>45279</v>
      </c>
      <c r="C29" s="3">
        <v>57365</v>
      </c>
      <c r="D29" s="6" t="s">
        <v>55</v>
      </c>
      <c r="E29" s="9">
        <v>11000</v>
      </c>
      <c r="F29" s="9"/>
      <c r="G29" s="37">
        <f t="shared" si="0"/>
        <v>754972.69</v>
      </c>
    </row>
    <row r="30" spans="2:9" x14ac:dyDescent="0.25">
      <c r="B30" s="36">
        <v>45282</v>
      </c>
      <c r="C30" s="3" t="s">
        <v>31</v>
      </c>
      <c r="D30" s="62" t="s">
        <v>24</v>
      </c>
      <c r="E30" s="9">
        <v>16.8</v>
      </c>
      <c r="F30" s="9"/>
      <c r="G30" s="37">
        <f t="shared" si="0"/>
        <v>754955.8899999999</v>
      </c>
    </row>
    <row r="31" spans="2:9" x14ac:dyDescent="0.25">
      <c r="B31" s="36">
        <v>45286</v>
      </c>
      <c r="C31" s="3" t="s">
        <v>31</v>
      </c>
      <c r="D31" s="62" t="s">
        <v>24</v>
      </c>
      <c r="E31" s="9">
        <v>142.5</v>
      </c>
      <c r="F31" s="1"/>
      <c r="G31" s="37">
        <f t="shared" si="0"/>
        <v>754813.3899999999</v>
      </c>
    </row>
    <row r="32" spans="2:9" x14ac:dyDescent="0.25">
      <c r="B32" s="36">
        <v>45287</v>
      </c>
      <c r="C32" s="7">
        <v>57366</v>
      </c>
      <c r="D32" s="6" t="s">
        <v>80</v>
      </c>
      <c r="E32" s="9">
        <v>17594.03</v>
      </c>
      <c r="F32" s="1"/>
      <c r="G32" s="37">
        <f t="shared" si="0"/>
        <v>737219.35999999987</v>
      </c>
    </row>
    <row r="33" spans="2:7" x14ac:dyDescent="0.25">
      <c r="B33" s="36">
        <v>45287</v>
      </c>
      <c r="C33" s="7">
        <v>57367</v>
      </c>
      <c r="D33" s="6" t="s">
        <v>81</v>
      </c>
      <c r="E33" s="9">
        <v>6916.67</v>
      </c>
      <c r="F33" s="9"/>
      <c r="G33" s="37">
        <f t="shared" si="0"/>
        <v>730302.68999999983</v>
      </c>
    </row>
    <row r="34" spans="2:7" x14ac:dyDescent="0.25">
      <c r="B34" s="36">
        <v>45287</v>
      </c>
      <c r="C34" s="7">
        <v>57368</v>
      </c>
      <c r="D34" s="8" t="s">
        <v>82</v>
      </c>
      <c r="E34" s="9">
        <v>3600</v>
      </c>
      <c r="F34" s="1"/>
      <c r="G34" s="37">
        <f t="shared" si="0"/>
        <v>726702.68999999983</v>
      </c>
    </row>
    <row r="35" spans="2:7" x14ac:dyDescent="0.25">
      <c r="B35" s="36">
        <v>45288</v>
      </c>
      <c r="C35" s="7" t="s">
        <v>31</v>
      </c>
      <c r="D35" s="8" t="s">
        <v>84</v>
      </c>
      <c r="E35" s="9"/>
      <c r="F35" s="9">
        <v>1000000</v>
      </c>
      <c r="G35" s="37">
        <f t="shared" si="0"/>
        <v>1726702.69</v>
      </c>
    </row>
    <row r="36" spans="2:7" x14ac:dyDescent="0.25">
      <c r="B36" s="36">
        <v>45288</v>
      </c>
      <c r="C36" s="7">
        <v>57369</v>
      </c>
      <c r="D36" s="6" t="s">
        <v>85</v>
      </c>
      <c r="E36" s="9">
        <v>20000</v>
      </c>
      <c r="F36" s="1"/>
      <c r="G36" s="37">
        <f t="shared" si="0"/>
        <v>1706702.69</v>
      </c>
    </row>
    <row r="37" spans="2:7" x14ac:dyDescent="0.25">
      <c r="B37" s="36">
        <v>45288</v>
      </c>
      <c r="C37" s="7" t="s">
        <v>31</v>
      </c>
      <c r="D37" s="62" t="s">
        <v>24</v>
      </c>
      <c r="E37" s="9">
        <v>68.53</v>
      </c>
      <c r="F37" s="9"/>
      <c r="G37" s="37">
        <f t="shared" si="0"/>
        <v>1706634.16</v>
      </c>
    </row>
    <row r="38" spans="2:7" x14ac:dyDescent="0.25">
      <c r="B38" s="36">
        <v>45289</v>
      </c>
      <c r="C38" s="7" t="s">
        <v>31</v>
      </c>
      <c r="D38" s="6" t="s">
        <v>91</v>
      </c>
      <c r="E38" s="9"/>
      <c r="F38" s="9">
        <v>8000</v>
      </c>
      <c r="G38" s="37">
        <f t="shared" si="0"/>
        <v>1714634.16</v>
      </c>
    </row>
    <row r="39" spans="2:7" x14ac:dyDescent="0.25">
      <c r="B39" s="36">
        <v>45289</v>
      </c>
      <c r="C39" s="7">
        <v>57370</v>
      </c>
      <c r="D39" s="6" t="s">
        <v>92</v>
      </c>
      <c r="E39" s="9">
        <v>150000</v>
      </c>
      <c r="F39" s="1"/>
      <c r="G39" s="37">
        <f t="shared" si="0"/>
        <v>1564634.16</v>
      </c>
    </row>
    <row r="40" spans="2:7" x14ac:dyDescent="0.25">
      <c r="B40" s="36">
        <v>45289</v>
      </c>
      <c r="C40" s="7">
        <v>57371</v>
      </c>
      <c r="D40" s="6" t="s">
        <v>93</v>
      </c>
      <c r="E40" s="9">
        <v>80000</v>
      </c>
      <c r="F40" s="9"/>
      <c r="G40" s="37">
        <f t="shared" si="0"/>
        <v>1484634.16</v>
      </c>
    </row>
    <row r="41" spans="2:7" x14ac:dyDescent="0.25">
      <c r="B41" s="36">
        <v>45289</v>
      </c>
      <c r="C41" s="7">
        <v>57372</v>
      </c>
      <c r="D41" s="6" t="s">
        <v>94</v>
      </c>
      <c r="E41" s="9">
        <v>66690</v>
      </c>
      <c r="F41" s="1"/>
      <c r="G41" s="37">
        <f t="shared" si="0"/>
        <v>1417944.16</v>
      </c>
    </row>
    <row r="42" spans="2:7" x14ac:dyDescent="0.25">
      <c r="B42" s="36">
        <v>45289</v>
      </c>
      <c r="C42" s="7">
        <v>57373</v>
      </c>
      <c r="D42" s="6" t="s">
        <v>95</v>
      </c>
      <c r="E42" s="9">
        <v>56100</v>
      </c>
      <c r="F42" s="9"/>
      <c r="G42" s="37">
        <f t="shared" si="0"/>
        <v>1361844.16</v>
      </c>
    </row>
    <row r="43" spans="2:7" x14ac:dyDescent="0.25">
      <c r="B43" s="36">
        <v>45289</v>
      </c>
      <c r="C43" s="7">
        <v>57374</v>
      </c>
      <c r="D43" s="6" t="s">
        <v>96</v>
      </c>
      <c r="E43" s="9">
        <v>56100</v>
      </c>
      <c r="F43" s="9"/>
      <c r="G43" s="37">
        <f t="shared" si="0"/>
        <v>1305744.1599999999</v>
      </c>
    </row>
    <row r="44" spans="2:7" x14ac:dyDescent="0.25">
      <c r="B44" s="36">
        <v>45289</v>
      </c>
      <c r="C44" s="7">
        <v>57375</v>
      </c>
      <c r="D44" s="62" t="s">
        <v>97</v>
      </c>
      <c r="E44" s="9">
        <v>56100</v>
      </c>
      <c r="F44" s="9"/>
      <c r="G44" s="37">
        <f t="shared" si="0"/>
        <v>1249644.1599999999</v>
      </c>
    </row>
    <row r="45" spans="2:7" x14ac:dyDescent="0.25">
      <c r="B45" s="36">
        <v>45289</v>
      </c>
      <c r="C45" s="7">
        <v>57376</v>
      </c>
      <c r="D45" s="6" t="s">
        <v>98</v>
      </c>
      <c r="E45" s="9">
        <v>56100</v>
      </c>
      <c r="F45" s="9"/>
      <c r="G45" s="37">
        <f t="shared" si="0"/>
        <v>1193544.1599999999</v>
      </c>
    </row>
    <row r="46" spans="2:7" x14ac:dyDescent="0.25">
      <c r="B46" s="36">
        <v>45289</v>
      </c>
      <c r="C46" s="7">
        <v>57377</v>
      </c>
      <c r="D46" s="6" t="s">
        <v>99</v>
      </c>
      <c r="E46" s="9">
        <v>56100</v>
      </c>
      <c r="F46" s="9"/>
      <c r="G46" s="37">
        <f t="shared" si="0"/>
        <v>1137444.1599999999</v>
      </c>
    </row>
    <row r="47" spans="2:7" x14ac:dyDescent="0.25">
      <c r="B47" s="36">
        <v>45289</v>
      </c>
      <c r="C47" s="7">
        <v>57378</v>
      </c>
      <c r="D47" s="6" t="s">
        <v>100</v>
      </c>
      <c r="E47" s="9">
        <v>56100</v>
      </c>
      <c r="F47" s="9"/>
      <c r="G47" s="37">
        <f t="shared" si="0"/>
        <v>1081344.1599999999</v>
      </c>
    </row>
    <row r="48" spans="2:7" x14ac:dyDescent="0.25">
      <c r="B48" s="36">
        <v>45289</v>
      </c>
      <c r="C48" s="7">
        <v>57379</v>
      </c>
      <c r="D48" s="62" t="s">
        <v>101</v>
      </c>
      <c r="E48" s="9">
        <v>56100</v>
      </c>
      <c r="F48" s="1"/>
      <c r="G48" s="37">
        <f t="shared" si="0"/>
        <v>1025244.1599999999</v>
      </c>
    </row>
    <row r="49" spans="2:7" x14ac:dyDescent="0.25">
      <c r="B49" s="36">
        <v>45289</v>
      </c>
      <c r="C49" s="7">
        <v>57380</v>
      </c>
      <c r="D49" s="62" t="s">
        <v>102</v>
      </c>
      <c r="E49" s="9">
        <v>56100</v>
      </c>
      <c r="F49" s="1"/>
      <c r="G49" s="37">
        <f t="shared" si="0"/>
        <v>969144.15999999992</v>
      </c>
    </row>
    <row r="50" spans="2:7" x14ac:dyDescent="0.25">
      <c r="B50" s="36">
        <v>45289</v>
      </c>
      <c r="C50" s="7">
        <v>57381</v>
      </c>
      <c r="D50" s="6" t="s">
        <v>103</v>
      </c>
      <c r="E50" s="9">
        <v>48000</v>
      </c>
      <c r="F50" s="9"/>
      <c r="G50" s="37">
        <f t="shared" si="0"/>
        <v>921144.15999999992</v>
      </c>
    </row>
    <row r="51" spans="2:7" x14ac:dyDescent="0.25">
      <c r="B51" s="36">
        <v>45289</v>
      </c>
      <c r="C51" s="7">
        <v>57382</v>
      </c>
      <c r="D51" s="6" t="s">
        <v>104</v>
      </c>
      <c r="E51" s="9">
        <v>48000</v>
      </c>
      <c r="F51" s="9"/>
      <c r="G51" s="37">
        <f t="shared" si="0"/>
        <v>873144.15999999992</v>
      </c>
    </row>
    <row r="52" spans="2:7" x14ac:dyDescent="0.25">
      <c r="B52" s="36">
        <v>45289</v>
      </c>
      <c r="C52" s="7">
        <v>57383</v>
      </c>
      <c r="D52" s="6" t="s">
        <v>105</v>
      </c>
      <c r="E52" s="9">
        <v>48000</v>
      </c>
      <c r="F52" s="1"/>
      <c r="G52" s="37">
        <f t="shared" si="0"/>
        <v>825144.15999999992</v>
      </c>
    </row>
    <row r="53" spans="2:7" x14ac:dyDescent="0.25">
      <c r="B53" s="36">
        <v>45289</v>
      </c>
      <c r="C53" s="7">
        <v>57384</v>
      </c>
      <c r="D53" s="62" t="s">
        <v>106</v>
      </c>
      <c r="E53" s="9">
        <v>45000</v>
      </c>
      <c r="F53" s="1"/>
      <c r="G53" s="37">
        <f t="shared" si="0"/>
        <v>780144.15999999992</v>
      </c>
    </row>
    <row r="54" spans="2:7" x14ac:dyDescent="0.25">
      <c r="B54" s="36">
        <v>45289</v>
      </c>
      <c r="C54" s="7">
        <v>57385</v>
      </c>
      <c r="D54" s="62" t="s">
        <v>107</v>
      </c>
      <c r="E54" s="9">
        <v>34500</v>
      </c>
      <c r="F54" s="1"/>
      <c r="G54" s="37">
        <f t="shared" si="0"/>
        <v>745644.15999999992</v>
      </c>
    </row>
    <row r="55" spans="2:7" x14ac:dyDescent="0.25">
      <c r="B55" s="36">
        <v>45289</v>
      </c>
      <c r="C55" s="7">
        <v>57386</v>
      </c>
      <c r="D55" s="62" t="s">
        <v>108</v>
      </c>
      <c r="E55" s="9">
        <v>69991.64</v>
      </c>
      <c r="F55" s="1"/>
      <c r="G55" s="37">
        <f t="shared" si="0"/>
        <v>675652.5199999999</v>
      </c>
    </row>
    <row r="56" spans="2:7" x14ac:dyDescent="0.25">
      <c r="B56" s="36">
        <v>45289</v>
      </c>
      <c r="C56" s="7">
        <v>57387</v>
      </c>
      <c r="D56" s="6" t="s">
        <v>65</v>
      </c>
      <c r="E56" s="9"/>
      <c r="F56" s="9"/>
      <c r="G56" s="37">
        <f t="shared" si="0"/>
        <v>675652.5199999999</v>
      </c>
    </row>
    <row r="57" spans="2:7" x14ac:dyDescent="0.25">
      <c r="B57" s="36">
        <v>45289</v>
      </c>
      <c r="C57" s="7">
        <v>57388</v>
      </c>
      <c r="D57" s="6" t="s">
        <v>109</v>
      </c>
      <c r="E57" s="9">
        <v>94801.35</v>
      </c>
      <c r="F57" s="1"/>
      <c r="G57" s="37">
        <f t="shared" si="0"/>
        <v>580851.16999999993</v>
      </c>
    </row>
    <row r="58" spans="2:7" x14ac:dyDescent="0.25">
      <c r="B58" s="36">
        <v>45289</v>
      </c>
      <c r="C58" s="7">
        <v>57389</v>
      </c>
      <c r="D58" s="6" t="s">
        <v>65</v>
      </c>
      <c r="E58" s="9"/>
      <c r="F58" s="9"/>
      <c r="G58" s="37">
        <f t="shared" si="0"/>
        <v>580851.16999999993</v>
      </c>
    </row>
    <row r="59" spans="2:7" x14ac:dyDescent="0.25">
      <c r="B59" s="36">
        <v>45289</v>
      </c>
      <c r="C59" s="7" t="s">
        <v>31</v>
      </c>
      <c r="D59" s="62" t="s">
        <v>24</v>
      </c>
      <c r="E59" s="9">
        <v>175</v>
      </c>
      <c r="F59" s="9"/>
      <c r="G59" s="37">
        <f t="shared" si="0"/>
        <v>580676.16999999993</v>
      </c>
    </row>
    <row r="60" spans="2:7" x14ac:dyDescent="0.25">
      <c r="B60" s="36">
        <v>45289</v>
      </c>
      <c r="C60" s="7">
        <v>57390</v>
      </c>
      <c r="D60" s="62" t="s">
        <v>110</v>
      </c>
      <c r="E60" s="9">
        <v>20000</v>
      </c>
      <c r="F60" s="9"/>
      <c r="G60" s="37">
        <f>G61</f>
        <v>580676.16999999993</v>
      </c>
    </row>
    <row r="61" spans="2:7" s="50" customFormat="1" ht="15.75" thickBot="1" x14ac:dyDescent="0.3">
      <c r="B61" s="84" t="s">
        <v>22</v>
      </c>
      <c r="C61" s="85"/>
      <c r="D61" s="85"/>
      <c r="E61" s="85"/>
      <c r="F61" s="86"/>
      <c r="G61" s="72">
        <f>G59+F61-E61</f>
        <v>580676.16999999993</v>
      </c>
    </row>
    <row r="62" spans="2:7" s="5" customFormat="1" x14ac:dyDescent="0.25">
      <c r="B62" s="43"/>
      <c r="C62" s="43"/>
      <c r="D62" s="43"/>
      <c r="E62" s="43"/>
      <c r="F62" s="43"/>
      <c r="G62" s="44"/>
    </row>
    <row r="63" spans="2:7" ht="15.75" thickBot="1" x14ac:dyDescent="0.3">
      <c r="B63" s="81"/>
      <c r="C63" s="81"/>
      <c r="F63" s="81"/>
      <c r="G63" s="81"/>
    </row>
    <row r="64" spans="2:7" x14ac:dyDescent="0.25">
      <c r="B64" s="82" t="s">
        <v>15</v>
      </c>
      <c r="C64" s="82"/>
      <c r="F64" s="82" t="s">
        <v>9</v>
      </c>
      <c r="G64" s="82"/>
    </row>
    <row r="65" spans="2:7" x14ac:dyDescent="0.25">
      <c r="B65" s="83" t="s">
        <v>16</v>
      </c>
      <c r="C65" s="83"/>
      <c r="F65" s="83" t="s">
        <v>10</v>
      </c>
      <c r="G65" s="83"/>
    </row>
    <row r="66" spans="2:7" x14ac:dyDescent="0.25">
      <c r="D66" t="s">
        <v>13</v>
      </c>
    </row>
    <row r="67" spans="2:7" x14ac:dyDescent="0.25">
      <c r="D67" s="82" t="s">
        <v>11</v>
      </c>
      <c r="E67" s="82"/>
    </row>
    <row r="68" spans="2:7" x14ac:dyDescent="0.25">
      <c r="D68" s="83" t="s">
        <v>12</v>
      </c>
      <c r="E68" s="83"/>
    </row>
    <row r="122" spans="4:4" x14ac:dyDescent="0.25">
      <c r="D122" s="42"/>
    </row>
  </sheetData>
  <sortState ref="B10:G47">
    <sortCondition ref="C16:C47"/>
  </sortState>
  <mergeCells count="11">
    <mergeCell ref="D67:E67"/>
    <mergeCell ref="D68:E68"/>
    <mergeCell ref="B65:C65"/>
    <mergeCell ref="B61:F61"/>
    <mergeCell ref="A6:G6"/>
    <mergeCell ref="A7:G7"/>
    <mergeCell ref="B63:C63"/>
    <mergeCell ref="F63:G63"/>
    <mergeCell ref="B64:C64"/>
    <mergeCell ref="F64:G64"/>
    <mergeCell ref="F65:G65"/>
  </mergeCells>
  <pageMargins left="0.7" right="0.7" top="0.75" bottom="0.75" header="0.3" footer="0.3"/>
  <pageSetup scale="68" orientation="portrait" r:id="rId1"/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colectora</vt:lpstr>
      <vt:lpstr>ESPECIAL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Guenen</dc:creator>
  <cp:lastModifiedBy>Angela Placido</cp:lastModifiedBy>
  <cp:lastPrinted>2024-01-05T18:19:29Z</cp:lastPrinted>
  <dcterms:created xsi:type="dcterms:W3CDTF">2023-03-31T14:42:22Z</dcterms:created>
  <dcterms:modified xsi:type="dcterms:W3CDTF">2024-01-15T14:40:06Z</dcterms:modified>
</cp:coreProperties>
</file>