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una\Desktop\"/>
    </mc:Choice>
  </mc:AlternateContent>
  <xr:revisionPtr revIDLastSave="0" documentId="13_ncr:1_{C06C8B76-6DF8-4CDF-863D-FF2C67696783}" xr6:coauthVersionLast="36" xr6:coauthVersionMax="36" xr10:uidLastSave="{00000000-0000-0000-0000-000000000000}"/>
  <bookViews>
    <workbookView xWindow="0" yWindow="0" windowWidth="20490" windowHeight="7545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64" i="1" l="1"/>
  <c r="B64" i="1"/>
  <c r="B38" i="1"/>
  <c r="D18" i="1"/>
  <c r="O28" i="1" l="1"/>
  <c r="P84" i="1"/>
  <c r="P83" i="1"/>
  <c r="P82" i="1"/>
  <c r="P81" i="1"/>
  <c r="P80" i="1"/>
  <c r="P79" i="1"/>
  <c r="P78" i="1"/>
  <c r="P77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3" i="1"/>
  <c r="P52" i="1"/>
  <c r="P51" i="1"/>
  <c r="P50" i="1"/>
  <c r="P49" i="1"/>
  <c r="P48" i="1"/>
  <c r="P47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9" i="1"/>
  <c r="P27" i="1"/>
  <c r="P26" i="1"/>
  <c r="P25" i="1"/>
  <c r="P24" i="1"/>
  <c r="P23" i="1"/>
  <c r="P22" i="1"/>
  <c r="P21" i="1"/>
  <c r="P20" i="1"/>
  <c r="P19" i="1"/>
  <c r="P17" i="1"/>
  <c r="P16" i="1"/>
  <c r="P15" i="1"/>
  <c r="P14" i="1"/>
  <c r="P13" i="1"/>
  <c r="O54" i="1"/>
  <c r="O38" i="1"/>
  <c r="O18" i="1"/>
  <c r="O12" i="1"/>
  <c r="O85" i="1" l="1"/>
  <c r="N18" i="1"/>
  <c r="N54" i="1"/>
  <c r="N38" i="1"/>
  <c r="M28" i="1"/>
  <c r="N28" i="1"/>
  <c r="N12" i="1"/>
  <c r="N85" i="1" l="1"/>
  <c r="M54" i="1" l="1"/>
  <c r="M18" i="1"/>
  <c r="M12" i="1"/>
  <c r="M85" i="1" l="1"/>
  <c r="L46" i="1"/>
  <c r="L38" i="1" l="1"/>
  <c r="L28" i="1"/>
  <c r="L18" i="1"/>
  <c r="L54" i="1"/>
  <c r="L12" i="1"/>
  <c r="K54" i="1"/>
  <c r="K46" i="1"/>
  <c r="K38" i="1"/>
  <c r="K28" i="1"/>
  <c r="K18" i="1"/>
  <c r="K12" i="1"/>
  <c r="L85" i="1" l="1"/>
  <c r="K85" i="1"/>
  <c r="C76" i="1"/>
  <c r="B76" i="1"/>
  <c r="J54" i="1"/>
  <c r="I54" i="1"/>
  <c r="H54" i="1"/>
  <c r="G54" i="1"/>
  <c r="F54" i="1"/>
  <c r="E54" i="1"/>
  <c r="D54" i="1"/>
  <c r="C54" i="1"/>
  <c r="B54" i="1"/>
  <c r="C47" i="1"/>
  <c r="B47" i="1"/>
  <c r="J46" i="1"/>
  <c r="I46" i="1"/>
  <c r="H46" i="1"/>
  <c r="G46" i="1"/>
  <c r="F46" i="1"/>
  <c r="E46" i="1"/>
  <c r="D46" i="1"/>
  <c r="J38" i="1"/>
  <c r="I38" i="1"/>
  <c r="H38" i="1"/>
  <c r="G38" i="1"/>
  <c r="F38" i="1"/>
  <c r="E38" i="1"/>
  <c r="D38" i="1"/>
  <c r="C38" i="1"/>
  <c r="J28" i="1"/>
  <c r="I28" i="1"/>
  <c r="H28" i="1"/>
  <c r="G28" i="1"/>
  <c r="F28" i="1"/>
  <c r="E28" i="1"/>
  <c r="C28" i="1"/>
  <c r="B28" i="1"/>
  <c r="J18" i="1"/>
  <c r="I18" i="1"/>
  <c r="H18" i="1"/>
  <c r="G18" i="1"/>
  <c r="F18" i="1"/>
  <c r="E18" i="1"/>
  <c r="C18" i="1"/>
  <c r="B18" i="1"/>
  <c r="J12" i="1"/>
  <c r="I12" i="1"/>
  <c r="H12" i="1"/>
  <c r="G12" i="1"/>
  <c r="F12" i="1"/>
  <c r="D12" i="1"/>
  <c r="C12" i="1"/>
  <c r="B12" i="1"/>
  <c r="E85" i="1" l="1"/>
  <c r="P46" i="1"/>
  <c r="C85" i="1"/>
  <c r="B85" i="1"/>
  <c r="J85" i="1"/>
  <c r="I85" i="1"/>
  <c r="H85" i="1"/>
  <c r="P38" i="1"/>
  <c r="G85" i="1"/>
  <c r="P54" i="1"/>
  <c r="P28" i="1"/>
  <c r="F85" i="1"/>
  <c r="P18" i="1"/>
  <c r="P12" i="1"/>
  <c r="D85" i="1"/>
  <c r="P85" i="1" l="1"/>
</calcChain>
</file>

<file path=xl/sharedStrings.xml><?xml version="1.0" encoding="utf-8"?>
<sst xmlns="http://schemas.openxmlformats.org/spreadsheetml/2006/main" count="115" uniqueCount="112">
  <si>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</si>
  <si>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</si>
  <si>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</si>
  <si>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</si>
  <si>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</si>
  <si>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</si>
  <si>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</si>
  <si>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</si>
  <si>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</si>
  <si>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</si>
  <si>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</si>
  <si>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</si>
  <si>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</si>
  <si>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</si>
  <si>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</si>
  <si>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</si>
  <si>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</si>
  <si>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</si>
  <si>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</si>
  <si>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</si>
  <si>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</si>
  <si>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</si>
  <si>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</si>
  <si>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</si>
  <si>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</si>
  <si>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</si>
  <si>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</si>
  <si>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</si>
  <si>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</si>
  <si>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</si>
  <si>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</si>
  <si>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</si>
  <si>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</si>
  <si>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</si>
  <si>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</si>
  <si>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</si>
  <si>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</si>
  <si>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</si>
  <si>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</si>
  <si>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</si>
  <si>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</si>
  <si>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</si>
  <si>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</si>
  <si>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</si>
  <si>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</si>
  <si>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</si>
  <si>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</si>
  <si>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</si>
  <si>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</si>
  <si>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</si>
  <si>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</si>
  <si>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</si>
  <si>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</si>
  <si>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</si>
  <si>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</si>
  <si>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</si>
  <si>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</si>
  <si>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</si>
  <si>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</si>
  <si>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</si>
  <si>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</si>
  <si>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</si>
  <si>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</si>
  <si>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</si>
  <si>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</si>
  <si>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</si>
  <si>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</si>
  <si>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</si>
  <si>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</si>
  <si>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</si>
  <si>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</si>
  <si>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</si>
  <si>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</si>
  <si>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</si>
  <si>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</si>
  <si>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</si>
  <si>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</si>
  <si>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</si>
  <si>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</si>
  <si>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</si>
  <si>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</si>
  <si>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</si>
  <si>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</si>
  <si>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</si>
  <si>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</si>
  <si>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</si>
  <si>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</si>
  <si>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</si>
  <si>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</si>
  <si>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</si>
  <si>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</si>
  <si>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</si>
  <si>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</si>
  <si>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</si>
  <si>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</si>
  <si>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</si>
  <si>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</si>
  <si>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</si>
  <si>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</si>
  <si>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</si>
  <si>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</si>
  <si>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>Año {2022}</t>
  </si>
  <si>
    <t xml:space="preserve">                                                                       </t>
  </si>
  <si>
    <t xml:space="preserve">                                                                   </t>
  </si>
  <si>
    <t>________________________________________</t>
  </si>
  <si>
    <t>JOSEFINA COATS HERNANDEZ</t>
  </si>
  <si>
    <t>ENCARGADA DE PRESUPUESTO</t>
  </si>
  <si>
    <t xml:space="preserve">  LIC. DOMINGO CASTRO</t>
  </si>
  <si>
    <t>DIRECTOR FINANCIERO</t>
  </si>
  <si>
    <t xml:space="preserve">Gasto Devengado </t>
  </si>
  <si>
    <t>Fecha de registro: hasta el [01] de [05] del [2022]</t>
  </si>
  <si>
    <t>Fecha de imputación: hasta el [31] de [05]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</si>
</sst>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164" fontId="0" fillId="0" borderId="0" xfId="1" applyFont="1"/>
    <xf numFmtId="164" fontId="0" fillId="0" borderId="0" xfId="1" applyFont="1" applyAlignment="1"/>
    <xf numFmtId="164" fontId="0" fillId="0" borderId="0" xfId="0" applyNumberFormat="1" applyFont="1"/>
    <xf numFmtId="164" fontId="3" fillId="0" borderId="0" xfId="1" applyFont="1"/>
    <xf numFmtId="164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164" fontId="3" fillId="0" borderId="8" xfId="1" applyFont="1" applyBorder="1" applyAlignment="1"/>
    <xf numFmtId="164" fontId="8" fillId="0" borderId="0" xfId="1" applyFont="1" applyFill="1" applyBorder="1" applyAlignment="1"/>
    <xf numFmtId="164" fontId="1" fillId="0" borderId="0" xfId="1" applyFont="1"/>
    <xf numFmtId="164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9" fontId="0" fillId="0" borderId="0" xfId="2" applyFont="1"/>
    <xf numFmtId="164" fontId="0" fillId="0" borderId="0" xfId="0" applyNumberForma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25340</xdr:colOff>
      <xdr:row>2</xdr:row>
      <xdr:rowOff>40797</xdr:rowOff>
    </xdr:from>
    <xdr:to>
      <xdr:col>6</xdr:col>
      <xdr:colOff>912677</xdr:colOff>
      <xdr:row>5</xdr:row>
      <xdr:rowOff>116996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72415" y="418203"/>
          <a:ext cx="887337" cy="7411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2</xdr:row>
      <xdr:rowOff>0</xdr:rowOff>
    </xdr:from>
    <xdr:to>
      <xdr:col>0</xdr:col>
      <xdr:colOff>2009775</xdr:colOff>
      <xdr:row>6</xdr:row>
      <xdr:rowOff>142875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3:U121"/>
  <sheetViews>
    <sheetView tabSelected="1" topLeftCell="A82" zoomScale="106" zoomScaleNormal="106" workbookViewId="0">
      <selection activeCell="D91" sqref="D91"/>
    </sheetView>
  </sheetViews>
  <sheetFormatPr baseColWidth="10" defaultRowHeight="15" x14ac:dyDescent="0.25"/>
  <cols>
    <col min="1" max="1" width="72.5703125" customWidth="1"/>
    <col min="2" max="2" width="18.7109375" customWidth="1"/>
    <col min="3" max="3" width="18" customWidth="1"/>
    <col min="4" max="4" width="16.140625" customWidth="1"/>
    <col min="5" max="5" width="16.42578125" customWidth="1"/>
    <col min="6" max="6" width="19.28515625" customWidth="1"/>
    <col min="7" max="7" width="16.85546875" customWidth="1"/>
    <col min="8" max="8" width="19" customWidth="1"/>
    <col min="9" max="12" width="55.140625" hidden="1" customWidth="1"/>
    <col min="13" max="15" width="16.85546875" hidden="1" customWidth="1"/>
    <col min="16" max="16" width="18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3" spans="1:21" ht="21" x14ac:dyDescent="0.25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1" ht="15.75" x14ac:dyDescent="0.25">
      <c r="A4" s="56" t="s">
        <v>101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21" ht="15.75" x14ac:dyDescent="0.25">
      <c r="A5" s="58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21" ht="15.75" x14ac:dyDescent="0.25">
      <c r="A6" s="59" t="s">
        <v>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21" ht="15.7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21" x14ac:dyDescent="0.25">
      <c r="A9" s="48" t="s">
        <v>3</v>
      </c>
      <c r="B9" s="49" t="s">
        <v>4</v>
      </c>
      <c r="C9" s="49" t="s">
        <v>5</v>
      </c>
      <c r="D9" s="51" t="s">
        <v>109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21" x14ac:dyDescent="0.25">
      <c r="A10" s="48"/>
      <c r="B10" s="50"/>
      <c r="C10" s="50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21" x14ac:dyDescent="0.25">
      <c r="A11" s="3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1" x14ac:dyDescent="0.25">
      <c r="A12" s="5" t="s">
        <v>20</v>
      </c>
      <c r="B12" s="12">
        <f>+B13+B14+B15+B16+B17</f>
        <v>467782682</v>
      </c>
      <c r="C12" s="6">
        <f>+C13+C14+C15+C16+C17</f>
        <v>467782682</v>
      </c>
      <c r="D12" s="7">
        <f>+D13+D14+D15+D16+D17</f>
        <v>31599061.100000001</v>
      </c>
      <c r="E12" s="7">
        <f>+E13+E14+E15+E16+E17</f>
        <v>58332127.360000007</v>
      </c>
      <c r="F12" s="7">
        <f t="shared" ref="F12:N12" si="0">+F13+F14+F15+F16+F17</f>
        <v>33215306.5</v>
      </c>
      <c r="G12" s="7">
        <f t="shared" si="0"/>
        <v>30836345.690000001</v>
      </c>
      <c r="H12" s="7">
        <f t="shared" si="0"/>
        <v>51141340.839999996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12">
        <f>+O13+O14+O15+O16+O17</f>
        <v>0</v>
      </c>
      <c r="P12" s="12">
        <f t="shared" ref="P12:P40" si="1">+D12+E12+F12+G12+H12+I12+J12+K12+L12+M12+N12+O12</f>
        <v>205124181.49000001</v>
      </c>
      <c r="S12" s="9"/>
      <c r="T12" s="9"/>
      <c r="U12" s="9"/>
    </row>
    <row r="13" spans="1:21" x14ac:dyDescent="0.25">
      <c r="A13" s="8" t="s">
        <v>21</v>
      </c>
      <c r="B13" s="9">
        <v>328250000</v>
      </c>
      <c r="C13" s="9">
        <v>328250000</v>
      </c>
      <c r="D13" s="10">
        <v>26171839.27</v>
      </c>
      <c r="E13" s="10">
        <v>28909213.920000002</v>
      </c>
      <c r="F13" s="10">
        <v>27489936.170000002</v>
      </c>
      <c r="G13" s="10">
        <v>25601124.710000001</v>
      </c>
      <c r="H13" s="10">
        <v>25249180.370000001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9">
        <v>0</v>
      </c>
      <c r="O13" s="9">
        <v>0</v>
      </c>
      <c r="P13" s="30">
        <f t="shared" si="1"/>
        <v>133421294.44</v>
      </c>
    </row>
    <row r="14" spans="1:21" x14ac:dyDescent="0.25">
      <c r="A14" s="8" t="s">
        <v>22</v>
      </c>
      <c r="B14" s="9">
        <v>50300682</v>
      </c>
      <c r="C14" s="9">
        <v>50300682</v>
      </c>
      <c r="D14" s="10">
        <v>1575000</v>
      </c>
      <c r="E14" s="10">
        <v>1575000</v>
      </c>
      <c r="F14" s="10">
        <v>1775119.95</v>
      </c>
      <c r="G14" s="10">
        <v>1470534.76</v>
      </c>
      <c r="H14" s="10">
        <v>21824810.989999998</v>
      </c>
      <c r="I14" s="10">
        <v>0</v>
      </c>
      <c r="J14" s="10">
        <v>0</v>
      </c>
      <c r="K14" s="29">
        <v>0</v>
      </c>
      <c r="L14" s="10">
        <v>0</v>
      </c>
      <c r="M14" s="10">
        <v>0</v>
      </c>
      <c r="N14" s="9">
        <v>0</v>
      </c>
      <c r="O14" s="9">
        <v>0</v>
      </c>
      <c r="P14" s="30">
        <f t="shared" si="1"/>
        <v>28220465.699999999</v>
      </c>
      <c r="T14" s="9"/>
    </row>
    <row r="15" spans="1:21" x14ac:dyDescent="0.25">
      <c r="A15" s="8" t="s">
        <v>23</v>
      </c>
      <c r="B15" s="9">
        <v>2160000</v>
      </c>
      <c r="C15" s="9">
        <v>2160000</v>
      </c>
      <c r="D15" s="10">
        <v>0</v>
      </c>
      <c r="E15" s="10">
        <v>313819.40000000002</v>
      </c>
      <c r="F15" s="10">
        <v>179784.2</v>
      </c>
      <c r="G15" s="10">
        <v>0</v>
      </c>
      <c r="H15" s="10">
        <v>353351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9">
        <v>0</v>
      </c>
      <c r="O15" s="9">
        <v>0</v>
      </c>
      <c r="P15" s="30">
        <f t="shared" si="1"/>
        <v>846954.60000000009</v>
      </c>
    </row>
    <row r="16" spans="1:21" x14ac:dyDescent="0.25">
      <c r="A16" s="8" t="s">
        <v>24</v>
      </c>
      <c r="B16" s="9">
        <v>38400000</v>
      </c>
      <c r="C16" s="9">
        <v>38400000</v>
      </c>
      <c r="D16" s="10">
        <v>0</v>
      </c>
      <c r="E16" s="10">
        <v>23688667.190000001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9">
        <v>0</v>
      </c>
      <c r="O16" s="9">
        <v>0</v>
      </c>
      <c r="P16" s="30">
        <f t="shared" si="1"/>
        <v>23688667.190000001</v>
      </c>
    </row>
    <row r="17" spans="1:20" x14ac:dyDescent="0.25">
      <c r="A17" s="8" t="s">
        <v>25</v>
      </c>
      <c r="B17" s="9">
        <v>48672000</v>
      </c>
      <c r="C17" s="9">
        <v>48672000</v>
      </c>
      <c r="D17" s="10">
        <v>3852221.83</v>
      </c>
      <c r="E17" s="10">
        <v>3845426.85</v>
      </c>
      <c r="F17" s="10">
        <v>3770466.18</v>
      </c>
      <c r="G17" s="10">
        <v>3764686.22</v>
      </c>
      <c r="H17" s="10">
        <v>3713998.48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9">
        <v>0</v>
      </c>
      <c r="O17" s="9">
        <v>0</v>
      </c>
      <c r="P17" s="30">
        <f t="shared" si="1"/>
        <v>18946799.559999999</v>
      </c>
      <c r="R17" s="9"/>
      <c r="S17" s="9"/>
      <c r="T17" s="9"/>
    </row>
    <row r="18" spans="1:20" x14ac:dyDescent="0.25">
      <c r="A18" s="5" t="s">
        <v>26</v>
      </c>
      <c r="B18" s="12">
        <f>+B19+B20+B21+B22+B23+B24+B25+B26+B27</f>
        <v>77704651</v>
      </c>
      <c r="C18" s="12">
        <f>+C19+C20+C21+C22+C23+C24+C25+C26+C27</f>
        <v>120969712</v>
      </c>
      <c r="D18" s="7">
        <f>+D19+D20+D21+D22+D23+D24+D25+D26+D27</f>
        <v>3497369.7</v>
      </c>
      <c r="E18" s="7">
        <f t="shared" ref="E18:J18" si="2">+E19+E20+E21+E22+E23+E24+E25+E26+E27</f>
        <v>6996064.0499999998</v>
      </c>
      <c r="F18" s="7">
        <f t="shared" si="2"/>
        <v>7792756.1700000009</v>
      </c>
      <c r="G18" s="7">
        <f t="shared" si="2"/>
        <v>7237633.9899999993</v>
      </c>
      <c r="H18" s="7">
        <f t="shared" si="2"/>
        <v>11633626.580000002</v>
      </c>
      <c r="I18" s="7">
        <f>+I19+I20+I21+I22+I23+I24+I25+I26+I27</f>
        <v>0</v>
      </c>
      <c r="J18" s="7">
        <f t="shared" si="2"/>
        <v>0</v>
      </c>
      <c r="K18" s="7">
        <f>+K19+K20+K21+K22+K23+K24+K25+K26+K27</f>
        <v>0</v>
      </c>
      <c r="L18" s="7">
        <f t="shared" ref="L18" si="3">+L19+L20+L21+L22+L23+L24+L25+L26+L27</f>
        <v>0</v>
      </c>
      <c r="M18" s="12">
        <f>+M19+M20+M21+M22+M23+M24+M25+M26+M27</f>
        <v>0</v>
      </c>
      <c r="N18" s="12">
        <f>+N19+N20+N21+N22+N23+N24+N25+N26+N27</f>
        <v>0</v>
      </c>
      <c r="O18" s="12">
        <f>+O19+O20+O21+O22+O23+O24+O25+O26+O27</f>
        <v>0</v>
      </c>
      <c r="P18" s="12">
        <f t="shared" si="1"/>
        <v>37157450.490000002</v>
      </c>
    </row>
    <row r="19" spans="1:20" x14ac:dyDescent="0.25">
      <c r="A19" s="8" t="s">
        <v>27</v>
      </c>
      <c r="B19" s="9">
        <v>15145000</v>
      </c>
      <c r="C19" s="9">
        <v>15145000</v>
      </c>
      <c r="D19" s="10">
        <v>263043.65000000002</v>
      </c>
      <c r="E19" s="10">
        <v>1584444.94</v>
      </c>
      <c r="F19" s="10">
        <v>616750</v>
      </c>
      <c r="G19" s="10">
        <v>1564861.57</v>
      </c>
      <c r="H19" s="10">
        <v>1196739.99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9">
        <v>0</v>
      </c>
      <c r="O19" s="9">
        <v>0</v>
      </c>
      <c r="P19" s="30">
        <f t="shared" si="1"/>
        <v>5225840.1500000004</v>
      </c>
      <c r="T19" s="33"/>
    </row>
    <row r="20" spans="1:20" x14ac:dyDescent="0.25">
      <c r="A20" s="8" t="s">
        <v>28</v>
      </c>
      <c r="B20" s="9">
        <v>4700000</v>
      </c>
      <c r="C20" s="9">
        <v>4700000</v>
      </c>
      <c r="D20" s="13">
        <v>0</v>
      </c>
      <c r="E20" s="13">
        <v>47200</v>
      </c>
      <c r="F20" s="13">
        <v>0</v>
      </c>
      <c r="G20" s="13">
        <v>418888.2</v>
      </c>
      <c r="H20" s="13">
        <v>611995.19999999995</v>
      </c>
      <c r="I20" s="13">
        <v>0</v>
      </c>
      <c r="J20" s="13">
        <v>0</v>
      </c>
      <c r="K20" s="13">
        <v>0</v>
      </c>
      <c r="L20" s="13">
        <v>0</v>
      </c>
      <c r="M20" s="10">
        <v>0</v>
      </c>
      <c r="N20" s="9">
        <v>0</v>
      </c>
      <c r="O20" s="9">
        <v>0</v>
      </c>
      <c r="P20" s="30">
        <f t="shared" si="1"/>
        <v>1078083.3999999999</v>
      </c>
    </row>
    <row r="21" spans="1:20" x14ac:dyDescent="0.25">
      <c r="A21" s="8" t="s">
        <v>29</v>
      </c>
      <c r="B21" s="9">
        <v>1450000</v>
      </c>
      <c r="C21" s="9">
        <v>1350000</v>
      </c>
      <c r="D21" s="13">
        <v>0</v>
      </c>
      <c r="E21" s="10">
        <v>0</v>
      </c>
      <c r="F21" s="10">
        <v>30250</v>
      </c>
      <c r="G21" s="10">
        <v>0</v>
      </c>
      <c r="H21" s="10">
        <v>30800</v>
      </c>
      <c r="I21" s="10">
        <v>0</v>
      </c>
      <c r="J21" s="10">
        <v>0</v>
      </c>
      <c r="K21" s="10">
        <v>0</v>
      </c>
      <c r="L21" s="10"/>
      <c r="M21" s="10">
        <v>0</v>
      </c>
      <c r="N21" s="9">
        <v>0</v>
      </c>
      <c r="O21" s="9">
        <v>0</v>
      </c>
      <c r="P21" s="30">
        <f t="shared" si="1"/>
        <v>61050</v>
      </c>
    </row>
    <row r="22" spans="1:20" x14ac:dyDescent="0.25">
      <c r="A22" s="8" t="s">
        <v>30</v>
      </c>
      <c r="B22" s="9">
        <v>2500000</v>
      </c>
      <c r="C22" s="9">
        <v>1797841.64</v>
      </c>
      <c r="D22" s="13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9">
        <v>0</v>
      </c>
      <c r="O22" s="9">
        <v>0</v>
      </c>
      <c r="P22" s="30">
        <f t="shared" si="1"/>
        <v>0</v>
      </c>
    </row>
    <row r="23" spans="1:20" x14ac:dyDescent="0.25">
      <c r="A23" s="8" t="s">
        <v>31</v>
      </c>
      <c r="B23" s="9">
        <v>7141650</v>
      </c>
      <c r="C23" s="9">
        <v>11841650</v>
      </c>
      <c r="D23" s="10">
        <v>33060.71</v>
      </c>
      <c r="E23" s="10">
        <v>177000</v>
      </c>
      <c r="F23" s="10">
        <v>187682.13</v>
      </c>
      <c r="G23" s="10">
        <v>88500</v>
      </c>
      <c r="H23" s="10">
        <v>413060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9">
        <v>0</v>
      </c>
      <c r="O23" s="9">
        <v>0</v>
      </c>
      <c r="P23" s="30">
        <f t="shared" si="1"/>
        <v>899302.84</v>
      </c>
    </row>
    <row r="24" spans="1:20" x14ac:dyDescent="0.25">
      <c r="A24" s="8" t="s">
        <v>32</v>
      </c>
      <c r="B24" s="9">
        <v>19962000</v>
      </c>
      <c r="C24" s="9">
        <v>39962000</v>
      </c>
      <c r="D24" s="10">
        <v>3101234.14</v>
      </c>
      <c r="E24" s="10">
        <v>4598055.82</v>
      </c>
      <c r="F24" s="10">
        <v>5976817.2300000004</v>
      </c>
      <c r="G24" s="10">
        <v>4110711.61</v>
      </c>
      <c r="H24" s="10">
        <v>4386627.6900000004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9">
        <v>0</v>
      </c>
      <c r="O24" s="9">
        <v>0</v>
      </c>
      <c r="P24" s="30">
        <f t="shared" si="1"/>
        <v>22173446.490000002</v>
      </c>
    </row>
    <row r="25" spans="1:20" ht="30" x14ac:dyDescent="0.25">
      <c r="A25" s="14" t="s">
        <v>33</v>
      </c>
      <c r="B25" s="9">
        <v>9400001</v>
      </c>
      <c r="C25" s="9">
        <v>22267220.359999999</v>
      </c>
      <c r="D25" s="10">
        <v>0</v>
      </c>
      <c r="E25" s="10">
        <v>290415.34000000003</v>
      </c>
      <c r="F25" s="10">
        <v>819225.7</v>
      </c>
      <c r="G25" s="10">
        <v>41665.800000000003</v>
      </c>
      <c r="H25" s="10">
        <v>1643658.84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9">
        <v>0</v>
      </c>
      <c r="O25" s="9">
        <v>0</v>
      </c>
      <c r="P25" s="30">
        <f t="shared" si="1"/>
        <v>2794965.68</v>
      </c>
    </row>
    <row r="26" spans="1:20" x14ac:dyDescent="0.25">
      <c r="A26" s="8" t="s">
        <v>34</v>
      </c>
      <c r="B26" s="9">
        <v>13006000</v>
      </c>
      <c r="C26" s="9">
        <v>13006000</v>
      </c>
      <c r="D26" s="10">
        <v>100031.2</v>
      </c>
      <c r="E26" s="10">
        <v>298947.95</v>
      </c>
      <c r="F26" s="10">
        <v>162031.10999999999</v>
      </c>
      <c r="G26" s="10">
        <v>212943.21</v>
      </c>
      <c r="H26" s="10">
        <v>1836793.38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9">
        <v>0</v>
      </c>
      <c r="O26" s="9">
        <v>0</v>
      </c>
      <c r="P26" s="30">
        <f t="shared" si="1"/>
        <v>2610746.8499999996</v>
      </c>
    </row>
    <row r="27" spans="1:20" x14ac:dyDescent="0.25">
      <c r="A27" s="8" t="s">
        <v>35</v>
      </c>
      <c r="B27" s="9">
        <v>4400000</v>
      </c>
      <c r="C27" s="9">
        <v>10900000</v>
      </c>
      <c r="D27" s="10">
        <v>0</v>
      </c>
      <c r="E27" s="10">
        <v>0</v>
      </c>
      <c r="F27" s="10">
        <v>0</v>
      </c>
      <c r="G27" s="10">
        <v>800063.6</v>
      </c>
      <c r="H27" s="10">
        <v>1513951.48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9">
        <v>0</v>
      </c>
      <c r="O27" s="9">
        <v>0</v>
      </c>
      <c r="P27" s="30">
        <f t="shared" si="1"/>
        <v>2314015.08</v>
      </c>
    </row>
    <row r="28" spans="1:20" x14ac:dyDescent="0.25">
      <c r="A28" s="5" t="s">
        <v>36</v>
      </c>
      <c r="B28" s="12">
        <f>+B29+B30+B31+B32+B33+B34+B35+B36+B37</f>
        <v>50547433</v>
      </c>
      <c r="C28" s="12">
        <f>+C29+C30+C31+C32+C33+C34+C35+C36+C37</f>
        <v>72282372</v>
      </c>
      <c r="D28" s="7">
        <v>0</v>
      </c>
      <c r="E28" s="7">
        <f t="shared" ref="E28:L28" si="4">+E29+E30+E31+E32+E33+E34+E35+E36+E37</f>
        <v>407901.70999999996</v>
      </c>
      <c r="F28" s="7">
        <f t="shared" si="4"/>
        <v>24190</v>
      </c>
      <c r="G28" s="7">
        <f t="shared" si="4"/>
        <v>1366405.24</v>
      </c>
      <c r="H28" s="7">
        <f t="shared" si="4"/>
        <v>6270989.25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12">
        <f>+M29+M30+M31+M32+M33+M34+M35+M36+M37</f>
        <v>0</v>
      </c>
      <c r="N28" s="12">
        <f>+N29+N30+N31+N32+N33+N34+N35+N36+N37</f>
        <v>0</v>
      </c>
      <c r="O28" s="12">
        <f>+O29+O30+O31+O32+O33+O34+O35+O36+O37</f>
        <v>0</v>
      </c>
      <c r="P28" s="12">
        <f t="shared" si="1"/>
        <v>8069486.2000000002</v>
      </c>
    </row>
    <row r="29" spans="1:20" x14ac:dyDescent="0.25">
      <c r="A29" s="8" t="s">
        <v>37</v>
      </c>
      <c r="B29" s="9">
        <v>4800000</v>
      </c>
      <c r="C29" s="9">
        <v>9500000</v>
      </c>
      <c r="D29" s="10">
        <v>0</v>
      </c>
      <c r="E29" s="10">
        <v>51119.81</v>
      </c>
      <c r="F29" s="10">
        <v>24190</v>
      </c>
      <c r="G29" s="10">
        <v>0</v>
      </c>
      <c r="H29" s="10">
        <v>168243</v>
      </c>
      <c r="I29" s="15">
        <v>0</v>
      </c>
      <c r="J29" s="10">
        <v>0</v>
      </c>
      <c r="K29" s="10">
        <v>0</v>
      </c>
      <c r="L29" s="10">
        <v>0</v>
      </c>
      <c r="M29" s="10">
        <v>0</v>
      </c>
      <c r="N29" s="9">
        <v>0</v>
      </c>
      <c r="O29" s="9">
        <v>0</v>
      </c>
      <c r="P29" s="30">
        <f t="shared" si="1"/>
        <v>243552.81</v>
      </c>
    </row>
    <row r="30" spans="1:20" x14ac:dyDescent="0.25">
      <c r="A30" s="8" t="s">
        <v>38</v>
      </c>
      <c r="B30" s="9">
        <v>3400000</v>
      </c>
      <c r="C30" s="9">
        <v>7900000</v>
      </c>
      <c r="D30" s="10">
        <v>0</v>
      </c>
      <c r="E30" s="10">
        <v>0</v>
      </c>
      <c r="F30" s="10">
        <v>0</v>
      </c>
      <c r="G30" s="10">
        <v>156798.39999999999</v>
      </c>
      <c r="H30" s="10">
        <v>6785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9">
        <v>0</v>
      </c>
      <c r="O30" s="9">
        <v>0</v>
      </c>
      <c r="P30" s="30">
        <f t="shared" si="1"/>
        <v>163583.4</v>
      </c>
    </row>
    <row r="31" spans="1:20" x14ac:dyDescent="0.25">
      <c r="A31" s="8" t="s">
        <v>39</v>
      </c>
      <c r="B31" s="9">
        <v>5300000</v>
      </c>
      <c r="C31" s="9">
        <v>4840000</v>
      </c>
      <c r="D31" s="10">
        <v>0</v>
      </c>
      <c r="E31" s="10">
        <v>147193.20000000001</v>
      </c>
      <c r="F31" s="10">
        <v>0</v>
      </c>
      <c r="G31" s="10">
        <v>0</v>
      </c>
      <c r="H31" s="10">
        <v>261291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9">
        <v>0</v>
      </c>
      <c r="O31" s="9">
        <v>0</v>
      </c>
      <c r="P31" s="30">
        <f t="shared" si="1"/>
        <v>408484.2</v>
      </c>
    </row>
    <row r="32" spans="1:20" x14ac:dyDescent="0.25">
      <c r="A32" s="8" t="s">
        <v>40</v>
      </c>
      <c r="B32" s="9">
        <v>1200000</v>
      </c>
      <c r="C32" s="9">
        <v>1200000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9">
        <v>0</v>
      </c>
      <c r="O32" s="9">
        <v>0</v>
      </c>
      <c r="P32" s="30">
        <f t="shared" si="1"/>
        <v>0</v>
      </c>
    </row>
    <row r="33" spans="1:16" x14ac:dyDescent="0.25">
      <c r="A33" s="8" t="s">
        <v>41</v>
      </c>
      <c r="B33" s="9">
        <v>2300000</v>
      </c>
      <c r="C33" s="9">
        <v>2300000</v>
      </c>
      <c r="D33" s="10">
        <v>0</v>
      </c>
      <c r="E33" s="10">
        <v>25392.42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9">
        <v>0</v>
      </c>
      <c r="O33" s="9">
        <v>0</v>
      </c>
      <c r="P33" s="30">
        <f t="shared" si="1"/>
        <v>25392.42</v>
      </c>
    </row>
    <row r="34" spans="1:16" x14ac:dyDescent="0.25">
      <c r="A34" s="8" t="s">
        <v>42</v>
      </c>
      <c r="B34" s="9">
        <v>1027433</v>
      </c>
      <c r="C34" s="9">
        <v>1027433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9">
        <v>0</v>
      </c>
      <c r="O34" s="9">
        <v>0</v>
      </c>
      <c r="P34" s="30">
        <f t="shared" si="1"/>
        <v>0</v>
      </c>
    </row>
    <row r="35" spans="1:16" x14ac:dyDescent="0.25">
      <c r="A35" s="8" t="s">
        <v>43</v>
      </c>
      <c r="B35" s="9">
        <v>20020000</v>
      </c>
      <c r="C35" s="9">
        <v>24614939</v>
      </c>
      <c r="D35" s="10">
        <v>0</v>
      </c>
      <c r="E35" s="10">
        <v>0</v>
      </c>
      <c r="F35" s="10">
        <v>0</v>
      </c>
      <c r="G35" s="10">
        <v>92220</v>
      </c>
      <c r="H35" s="10">
        <v>4818044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9">
        <v>0</v>
      </c>
      <c r="O35" s="9">
        <v>0</v>
      </c>
      <c r="P35" s="30">
        <f t="shared" si="1"/>
        <v>4910264</v>
      </c>
    </row>
    <row r="36" spans="1:16" ht="30" x14ac:dyDescent="0.25">
      <c r="A36" s="14" t="s">
        <v>44</v>
      </c>
      <c r="B36" s="9">
        <v>0</v>
      </c>
      <c r="C36" s="9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9">
        <v>0</v>
      </c>
      <c r="O36" s="9">
        <v>0</v>
      </c>
      <c r="P36" s="36">
        <f t="shared" si="1"/>
        <v>0</v>
      </c>
    </row>
    <row r="37" spans="1:16" x14ac:dyDescent="0.25">
      <c r="A37" s="8" t="s">
        <v>45</v>
      </c>
      <c r="B37" s="9">
        <v>12500000</v>
      </c>
      <c r="C37" s="9">
        <v>20900000</v>
      </c>
      <c r="D37" s="10">
        <v>0</v>
      </c>
      <c r="E37" s="10">
        <v>184196.28</v>
      </c>
      <c r="F37" s="10">
        <v>0</v>
      </c>
      <c r="G37" s="10">
        <v>1117386.8400000001</v>
      </c>
      <c r="H37" s="10">
        <v>1016626.25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9">
        <v>0</v>
      </c>
      <c r="O37" s="9">
        <v>0</v>
      </c>
      <c r="P37" s="30">
        <f t="shared" si="1"/>
        <v>2318209.37</v>
      </c>
    </row>
    <row r="38" spans="1:16" x14ac:dyDescent="0.25">
      <c r="A38" s="5" t="s">
        <v>46</v>
      </c>
      <c r="B38" s="12">
        <f>+B39+B40+B41+B42+B43+B44+B45</f>
        <v>4982562</v>
      </c>
      <c r="C38" s="12">
        <f>+C39+C40+C41+C42+C43+C44+C45</f>
        <v>4982562</v>
      </c>
      <c r="D38" s="7">
        <f>+D39+D40+D41+D42+D43+D44+D45</f>
        <v>0</v>
      </c>
      <c r="E38" s="7">
        <f t="shared" ref="E38:O38" si="5">+E39+E40+E41+E42+E43+E44+E45</f>
        <v>115560</v>
      </c>
      <c r="F38" s="7">
        <f t="shared" si="5"/>
        <v>1226579</v>
      </c>
      <c r="G38" s="7">
        <f t="shared" si="5"/>
        <v>0</v>
      </c>
      <c r="H38" s="7">
        <f t="shared" si="5"/>
        <v>0</v>
      </c>
      <c r="I38" s="7">
        <f t="shared" si="5"/>
        <v>0</v>
      </c>
      <c r="J38" s="7">
        <f t="shared" si="5"/>
        <v>0</v>
      </c>
      <c r="K38" s="7">
        <f t="shared" si="5"/>
        <v>0</v>
      </c>
      <c r="L38" s="7">
        <f t="shared" si="5"/>
        <v>0</v>
      </c>
      <c r="M38" s="10">
        <v>0</v>
      </c>
      <c r="N38" s="7">
        <f t="shared" si="5"/>
        <v>0</v>
      </c>
      <c r="O38" s="7">
        <f t="shared" si="5"/>
        <v>0</v>
      </c>
      <c r="P38" s="12">
        <f t="shared" si="1"/>
        <v>1342139</v>
      </c>
    </row>
    <row r="39" spans="1:16" x14ac:dyDescent="0.25">
      <c r="A39" s="8" t="s">
        <v>47</v>
      </c>
      <c r="B39" s="9">
        <v>3418000</v>
      </c>
      <c r="C39" s="9">
        <v>3418000</v>
      </c>
      <c r="D39" s="10">
        <v>0</v>
      </c>
      <c r="E39" s="10">
        <v>115560</v>
      </c>
      <c r="F39" s="10">
        <v>1226579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9">
        <v>0</v>
      </c>
      <c r="O39" s="9">
        <v>0</v>
      </c>
      <c r="P39" s="30">
        <f t="shared" si="1"/>
        <v>1342139</v>
      </c>
    </row>
    <row r="40" spans="1:16" x14ac:dyDescent="0.25">
      <c r="A40" s="8" t="s">
        <v>48</v>
      </c>
      <c r="B40" s="9">
        <v>10000</v>
      </c>
      <c r="C40" s="9">
        <v>10000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0">
        <f t="shared" si="1"/>
        <v>0</v>
      </c>
    </row>
    <row r="41" spans="1:16" x14ac:dyDescent="0.25">
      <c r="A41" s="8" t="s">
        <v>49</v>
      </c>
      <c r="B41" s="9">
        <v>0</v>
      </c>
      <c r="C41" s="9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ref="P41:P52" si="6">+D41+E41+F41+G41+H41+I41+J41+K41+L41+M41+N41+O41</f>
        <v>0</v>
      </c>
    </row>
    <row r="42" spans="1:16" x14ac:dyDescent="0.25">
      <c r="A42" s="8" t="s">
        <v>50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si="6"/>
        <v>0</v>
      </c>
    </row>
    <row r="43" spans="1:16" x14ac:dyDescent="0.25">
      <c r="A43" s="8" t="s">
        <v>51</v>
      </c>
      <c r="B43" s="9">
        <v>0</v>
      </c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6"/>
        <v>0</v>
      </c>
    </row>
    <row r="44" spans="1:16" x14ac:dyDescent="0.25">
      <c r="A44" s="8" t="s">
        <v>52</v>
      </c>
      <c r="B44" s="9">
        <v>0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9">
        <v>0</v>
      </c>
      <c r="O44" s="9">
        <v>0</v>
      </c>
      <c r="P44" s="30">
        <f t="shared" si="6"/>
        <v>0</v>
      </c>
    </row>
    <row r="45" spans="1:16" x14ac:dyDescent="0.25">
      <c r="A45" s="8" t="s">
        <v>53</v>
      </c>
      <c r="B45" s="9">
        <v>1554562</v>
      </c>
      <c r="C45" s="9">
        <v>1554562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6"/>
        <v>0</v>
      </c>
    </row>
    <row r="46" spans="1:16" x14ac:dyDescent="0.25">
      <c r="A46" s="8" t="s">
        <v>54</v>
      </c>
      <c r="B46" s="9">
        <v>0</v>
      </c>
      <c r="C46" s="9">
        <v>0</v>
      </c>
      <c r="D46" s="13">
        <f>+D47+D48+D49+D50+D51+D52+D53</f>
        <v>0</v>
      </c>
      <c r="E46" s="7">
        <f t="shared" ref="E46:L46" si="7">+E47+E48+E49+E50+E51+E52+E53</f>
        <v>0</v>
      </c>
      <c r="F46" s="7">
        <f t="shared" si="7"/>
        <v>0</v>
      </c>
      <c r="G46" s="7">
        <f t="shared" si="7"/>
        <v>0</v>
      </c>
      <c r="H46" s="7">
        <f t="shared" si="7"/>
        <v>0</v>
      </c>
      <c r="I46" s="7">
        <f t="shared" si="7"/>
        <v>0</v>
      </c>
      <c r="J46" s="7">
        <f t="shared" si="7"/>
        <v>0</v>
      </c>
      <c r="K46" s="7">
        <f t="shared" si="7"/>
        <v>0</v>
      </c>
      <c r="L46" s="7">
        <f t="shared" si="7"/>
        <v>0</v>
      </c>
      <c r="M46" s="10">
        <v>0</v>
      </c>
      <c r="N46" s="9">
        <v>0</v>
      </c>
      <c r="O46" s="9">
        <v>0</v>
      </c>
      <c r="P46" s="30">
        <f t="shared" si="6"/>
        <v>0</v>
      </c>
    </row>
    <row r="47" spans="1:16" x14ac:dyDescent="0.25">
      <c r="A47" s="5" t="s">
        <v>55</v>
      </c>
      <c r="B47" s="12">
        <f>+B48+B49+B50+B51+B52+B53</f>
        <v>0</v>
      </c>
      <c r="C47" s="12">
        <f>+C48+C49+C50+C51+C52+C53</f>
        <v>0</v>
      </c>
      <c r="D47" s="16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0">
        <f t="shared" si="6"/>
        <v>0</v>
      </c>
    </row>
    <row r="48" spans="1:16" x14ac:dyDescent="0.25">
      <c r="A48" s="8" t="s">
        <v>56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6"/>
        <v>0</v>
      </c>
    </row>
    <row r="49" spans="1:16" x14ac:dyDescent="0.25">
      <c r="A49" s="8" t="s">
        <v>57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6"/>
        <v>0</v>
      </c>
    </row>
    <row r="50" spans="1:16" x14ac:dyDescent="0.25">
      <c r="A50" s="8" t="s">
        <v>58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6"/>
        <v>0</v>
      </c>
    </row>
    <row r="51" spans="1:16" x14ac:dyDescent="0.25">
      <c r="A51" s="8" t="s">
        <v>59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 t="shared" si="6"/>
        <v>0</v>
      </c>
    </row>
    <row r="52" spans="1:16" x14ac:dyDescent="0.25">
      <c r="A52" s="8" t="s">
        <v>60</v>
      </c>
      <c r="B52" s="9">
        <v>0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>
        <v>0</v>
      </c>
      <c r="O52" s="9">
        <v>0</v>
      </c>
      <c r="P52" s="30">
        <f t="shared" si="6"/>
        <v>0</v>
      </c>
    </row>
    <row r="53" spans="1:16" x14ac:dyDescent="0.25">
      <c r="A53" s="8" t="s">
        <v>61</v>
      </c>
      <c r="B53" s="9">
        <v>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>+D53+E53+F53+G53+H53+I53+J53+K53+L53+M53+N53+O53</f>
        <v>0</v>
      </c>
    </row>
    <row r="54" spans="1:16" x14ac:dyDescent="0.25">
      <c r="A54" s="5" t="s">
        <v>62</v>
      </c>
      <c r="B54" s="12">
        <f>+B55+B56+B57+B58+B59+B60+B61+B62+B63</f>
        <v>15656456</v>
      </c>
      <c r="C54" s="12">
        <f>+C55+C56+C57+C58+C59+C60+C61+C62+C63</f>
        <v>23977086.09</v>
      </c>
      <c r="D54" s="7">
        <f>+D55+D56+D57+D58+D59+D60+D61+D62+D63</f>
        <v>0</v>
      </c>
      <c r="E54" s="7">
        <f t="shared" ref="E54:L54" si="8">+E55+E56+E57+E58+E59+E60+E61+E62+E63</f>
        <v>0</v>
      </c>
      <c r="F54" s="7">
        <f t="shared" si="8"/>
        <v>82600</v>
      </c>
      <c r="G54" s="7">
        <f t="shared" si="8"/>
        <v>216304.57</v>
      </c>
      <c r="H54" s="7">
        <f t="shared" si="8"/>
        <v>70800</v>
      </c>
      <c r="I54" s="7">
        <f t="shared" si="8"/>
        <v>0</v>
      </c>
      <c r="J54" s="7">
        <f t="shared" si="8"/>
        <v>0</v>
      </c>
      <c r="K54" s="7">
        <f t="shared" si="8"/>
        <v>0</v>
      </c>
      <c r="L54" s="7">
        <f t="shared" si="8"/>
        <v>0</v>
      </c>
      <c r="M54" s="12">
        <f>+M55+M56+M57+M58+M59+M60+M61+M62+M63</f>
        <v>0</v>
      </c>
      <c r="N54" s="12">
        <f>+N55+N56+N57+N58+N59+N60+N61+N62+N63</f>
        <v>0</v>
      </c>
      <c r="O54" s="12">
        <f>+O55+O56+O57+O58+O59+O60+O61+O62+O63</f>
        <v>0</v>
      </c>
      <c r="P54" s="12">
        <f>+D54+E54+F54+G54+H54+I54+J54+K54+L54+M54+N54+O54</f>
        <v>369704.57</v>
      </c>
    </row>
    <row r="55" spans="1:16" x14ac:dyDescent="0.25">
      <c r="A55" s="8" t="s">
        <v>63</v>
      </c>
      <c r="B55" s="9">
        <v>4410000</v>
      </c>
      <c r="C55" s="9">
        <v>12580630.09</v>
      </c>
      <c r="D55" s="10">
        <v>0</v>
      </c>
      <c r="E55" s="10">
        <v>0</v>
      </c>
      <c r="F55" s="10">
        <v>0</v>
      </c>
      <c r="G55" s="10">
        <v>216304.57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9">
        <v>0</v>
      </c>
      <c r="O55" s="9">
        <v>0</v>
      </c>
      <c r="P55" s="30">
        <f>+D55+E55+F55+G55+H55+I55+J55+K55+L55+M55+N55+O55</f>
        <v>216304.57</v>
      </c>
    </row>
    <row r="56" spans="1:16" x14ac:dyDescent="0.25">
      <c r="A56" s="8" t="s">
        <v>64</v>
      </c>
      <c r="B56" s="9">
        <v>1750000</v>
      </c>
      <c r="C56" s="9">
        <v>1650000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9">
        <v>0</v>
      </c>
      <c r="O56" s="9">
        <v>0</v>
      </c>
      <c r="P56" s="30">
        <f t="shared" ref="P56:P84" si="9">+D56+E56+F56+G56+H56+I56+J56+K56+L56+M56+N56+O56</f>
        <v>0</v>
      </c>
    </row>
    <row r="57" spans="1:16" x14ac:dyDescent="0.25">
      <c r="A57" s="8" t="s">
        <v>65</v>
      </c>
      <c r="B57" s="9">
        <v>750000</v>
      </c>
      <c r="C57" s="9">
        <v>693500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9">
        <v>0</v>
      </c>
      <c r="O57" s="9">
        <v>0</v>
      </c>
      <c r="P57" s="30">
        <f t="shared" si="9"/>
        <v>0</v>
      </c>
    </row>
    <row r="58" spans="1:16" x14ac:dyDescent="0.25">
      <c r="A58" s="8" t="s">
        <v>66</v>
      </c>
      <c r="B58" s="9">
        <v>6320000</v>
      </c>
      <c r="C58" s="9">
        <v>6320000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9">
        <v>0</v>
      </c>
      <c r="O58" s="9">
        <v>0</v>
      </c>
      <c r="P58" s="30">
        <f t="shared" si="9"/>
        <v>0</v>
      </c>
    </row>
    <row r="59" spans="1:16" x14ac:dyDescent="0.25">
      <c r="A59" s="8" t="s">
        <v>67</v>
      </c>
      <c r="B59" s="9">
        <v>940000</v>
      </c>
      <c r="C59" s="9">
        <v>1396500</v>
      </c>
      <c r="D59" s="10">
        <v>0</v>
      </c>
      <c r="E59" s="10">
        <v>0</v>
      </c>
      <c r="F59" s="10">
        <v>0</v>
      </c>
      <c r="G59" s="10">
        <v>0</v>
      </c>
      <c r="H59" s="10">
        <v>70800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9">
        <v>0</v>
      </c>
      <c r="P59" s="30">
        <f t="shared" si="9"/>
        <v>70800</v>
      </c>
    </row>
    <row r="60" spans="1:16" x14ac:dyDescent="0.25">
      <c r="A60" s="8" t="s">
        <v>68</v>
      </c>
      <c r="B60" s="9">
        <v>500000</v>
      </c>
      <c r="C60" s="9">
        <v>400000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9">
        <v>0</v>
      </c>
      <c r="P60" s="30">
        <f t="shared" si="9"/>
        <v>0</v>
      </c>
    </row>
    <row r="61" spans="1:16" x14ac:dyDescent="0.25">
      <c r="A61" s="8" t="s">
        <v>69</v>
      </c>
      <c r="B61" s="9">
        <v>0</v>
      </c>
      <c r="C61" s="9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9"/>
        <v>0</v>
      </c>
    </row>
    <row r="62" spans="1:16" x14ac:dyDescent="0.25">
      <c r="A62" s="8" t="s">
        <v>70</v>
      </c>
      <c r="B62" s="9">
        <v>750000</v>
      </c>
      <c r="C62" s="9">
        <v>650000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9">
        <v>0</v>
      </c>
      <c r="P62" s="30">
        <f t="shared" si="9"/>
        <v>0</v>
      </c>
    </row>
    <row r="63" spans="1:16" x14ac:dyDescent="0.25">
      <c r="A63" s="8" t="s">
        <v>71</v>
      </c>
      <c r="B63" s="9">
        <v>236456</v>
      </c>
      <c r="C63" s="9">
        <v>286456</v>
      </c>
      <c r="D63" s="10">
        <v>0</v>
      </c>
      <c r="E63" s="10">
        <v>0</v>
      </c>
      <c r="F63" s="10">
        <v>82600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9"/>
        <v>82600</v>
      </c>
    </row>
    <row r="64" spans="1:16" x14ac:dyDescent="0.25">
      <c r="A64" s="5" t="s">
        <v>72</v>
      </c>
      <c r="B64" s="12">
        <f>+B65+B66+B67+B68</f>
        <v>400000</v>
      </c>
      <c r="C64" s="12">
        <f>+C65+C66+C67+C68</f>
        <v>400000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0">
        <v>0</v>
      </c>
      <c r="N64" s="10">
        <v>0</v>
      </c>
      <c r="O64" s="9">
        <v>0</v>
      </c>
      <c r="P64" s="30">
        <f t="shared" si="9"/>
        <v>0</v>
      </c>
    </row>
    <row r="65" spans="1:16" x14ac:dyDescent="0.25">
      <c r="A65" s="8" t="s">
        <v>73</v>
      </c>
      <c r="B65" s="9">
        <v>400000</v>
      </c>
      <c r="C65" s="9">
        <v>400000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0">
        <f t="shared" si="9"/>
        <v>0</v>
      </c>
    </row>
    <row r="66" spans="1:16" x14ac:dyDescent="0.25">
      <c r="A66" s="8" t="s">
        <v>74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9"/>
        <v>0</v>
      </c>
    </row>
    <row r="67" spans="1:16" x14ac:dyDescent="0.25">
      <c r="A67" s="8" t="s">
        <v>75</v>
      </c>
      <c r="B67" s="9">
        <v>0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">
        <v>0</v>
      </c>
      <c r="P67" s="30">
        <f t="shared" si="9"/>
        <v>0</v>
      </c>
    </row>
    <row r="68" spans="1:16" x14ac:dyDescent="0.25">
      <c r="A68" s="8" t="s">
        <v>76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9"/>
        <v>0</v>
      </c>
    </row>
    <row r="69" spans="1:16" x14ac:dyDescent="0.25">
      <c r="A69" s="5" t="s">
        <v>77</v>
      </c>
      <c r="B69" s="12">
        <v>0</v>
      </c>
      <c r="C69" s="9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0">
        <v>0</v>
      </c>
      <c r="N69" s="10">
        <v>0</v>
      </c>
      <c r="O69" s="9">
        <v>0</v>
      </c>
      <c r="P69" s="30">
        <f t="shared" si="9"/>
        <v>0</v>
      </c>
    </row>
    <row r="70" spans="1:16" x14ac:dyDescent="0.25">
      <c r="A70" s="8" t="s">
        <v>78</v>
      </c>
      <c r="B70" s="9">
        <v>0</v>
      </c>
      <c r="C70" s="9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9">
        <v>0</v>
      </c>
      <c r="P70" s="30">
        <f t="shared" si="9"/>
        <v>0</v>
      </c>
    </row>
    <row r="71" spans="1:16" x14ac:dyDescent="0.25">
      <c r="A71" s="8" t="s">
        <v>79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9"/>
        <v>0</v>
      </c>
    </row>
    <row r="72" spans="1:16" x14ac:dyDescent="0.25">
      <c r="A72" s="5" t="s">
        <v>80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0">
        <v>0</v>
      </c>
      <c r="N72" s="10">
        <v>0</v>
      </c>
      <c r="O72" s="9">
        <v>0</v>
      </c>
      <c r="P72" s="30">
        <f t="shared" si="9"/>
        <v>0</v>
      </c>
    </row>
    <row r="73" spans="1:16" x14ac:dyDescent="0.25">
      <c r="A73" s="8" t="s">
        <v>81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0">
        <f t="shared" si="9"/>
        <v>0</v>
      </c>
    </row>
    <row r="74" spans="1:16" x14ac:dyDescent="0.25">
      <c r="A74" s="8" t="s">
        <v>82</v>
      </c>
      <c r="B74" s="9">
        <v>0</v>
      </c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9">
        <v>0</v>
      </c>
      <c r="P74" s="30">
        <f t="shared" si="9"/>
        <v>0</v>
      </c>
    </row>
    <row r="75" spans="1:16" x14ac:dyDescent="0.25">
      <c r="A75" s="8" t="s">
        <v>83</v>
      </c>
      <c r="B75" s="9">
        <v>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9"/>
        <v>0</v>
      </c>
    </row>
    <row r="76" spans="1:16" x14ac:dyDescent="0.25">
      <c r="A76" s="3" t="s">
        <v>84</v>
      </c>
      <c r="B76" s="17">
        <f>+B77+B81+B83</f>
        <v>0</v>
      </c>
      <c r="C76" s="17">
        <f>+C77+C81+C83</f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17">
        <v>0</v>
      </c>
      <c r="P76" s="17">
        <v>0</v>
      </c>
    </row>
    <row r="77" spans="1:16" x14ac:dyDescent="0.25">
      <c r="A77" s="5" t="s">
        <v>85</v>
      </c>
      <c r="B77" s="12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0">
        <f t="shared" si="9"/>
        <v>0</v>
      </c>
    </row>
    <row r="78" spans="1:16" x14ac:dyDescent="0.25">
      <c r="A78" s="8" t="s">
        <v>86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9"/>
        <v>0</v>
      </c>
    </row>
    <row r="79" spans="1:16" x14ac:dyDescent="0.25">
      <c r="A79" s="8" t="s">
        <v>87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9"/>
        <v>0</v>
      </c>
    </row>
    <row r="80" spans="1:16" x14ac:dyDescent="0.25">
      <c r="A80" s="5" t="s">
        <v>88</v>
      </c>
      <c r="B80" s="12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9"/>
        <v>0</v>
      </c>
    </row>
    <row r="81" spans="1:16" x14ac:dyDescent="0.25">
      <c r="A81" s="8" t="s">
        <v>89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9"/>
        <v>0</v>
      </c>
    </row>
    <row r="82" spans="1:16" x14ac:dyDescent="0.25">
      <c r="A82" s="8" t="s">
        <v>90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9"/>
        <v>0</v>
      </c>
    </row>
    <row r="83" spans="1:16" x14ac:dyDescent="0.25">
      <c r="A83" s="5" t="s">
        <v>91</v>
      </c>
      <c r="B83" s="12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0</v>
      </c>
      <c r="M83" s="10">
        <v>0</v>
      </c>
      <c r="N83" s="10">
        <v>0</v>
      </c>
      <c r="O83" s="9">
        <v>0</v>
      </c>
      <c r="P83" s="30">
        <f t="shared" si="9"/>
        <v>0</v>
      </c>
    </row>
    <row r="84" spans="1:16" x14ac:dyDescent="0.25">
      <c r="A84" s="8" t="s">
        <v>92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9">
        <v>0</v>
      </c>
      <c r="P84" s="30">
        <f t="shared" si="9"/>
        <v>0</v>
      </c>
    </row>
    <row r="85" spans="1:16" x14ac:dyDescent="0.25">
      <c r="A85" s="18" t="s">
        <v>93</v>
      </c>
      <c r="B85" s="31">
        <f>+B12+B18+B28+B38+B54+B64+B68+B72+B76</f>
        <v>617073784</v>
      </c>
      <c r="C85" s="31">
        <f>+C12+C18+C28+C38+C54+C64+C68+C72+C76</f>
        <v>690394414.09000003</v>
      </c>
      <c r="D85" s="31">
        <f>+D12+D18+D28+D38+D54+D64+D69+D72+D76</f>
        <v>35096430.800000004</v>
      </c>
      <c r="E85" s="31">
        <f t="shared" ref="E85:O85" si="10">+E12+E18+E28+E38+E54+E64+E69+E72+E76</f>
        <v>65851653.120000005</v>
      </c>
      <c r="F85" s="31">
        <f t="shared" si="10"/>
        <v>42341431.670000002</v>
      </c>
      <c r="G85" s="31">
        <f t="shared" si="10"/>
        <v>39656689.490000002</v>
      </c>
      <c r="H85" s="31">
        <f t="shared" si="10"/>
        <v>69116756.670000002</v>
      </c>
      <c r="I85" s="31">
        <f t="shared" si="10"/>
        <v>0</v>
      </c>
      <c r="J85" s="31">
        <f t="shared" si="10"/>
        <v>0</v>
      </c>
      <c r="K85" s="31">
        <f t="shared" si="10"/>
        <v>0</v>
      </c>
      <c r="L85" s="31">
        <f t="shared" si="10"/>
        <v>0</v>
      </c>
      <c r="M85" s="31">
        <f t="shared" si="10"/>
        <v>0</v>
      </c>
      <c r="N85" s="31">
        <f t="shared" si="10"/>
        <v>0</v>
      </c>
      <c r="O85" s="31">
        <f t="shared" si="10"/>
        <v>0</v>
      </c>
      <c r="P85" s="31">
        <f>+P12+P18+P28+P38+P54+P64+P69+P72+P76</f>
        <v>252062961.75</v>
      </c>
    </row>
    <row r="86" spans="1:16" x14ac:dyDescent="0.25">
      <c r="A86" t="s">
        <v>94</v>
      </c>
      <c r="L86" s="9"/>
    </row>
    <row r="87" spans="1:16" x14ac:dyDescent="0.25">
      <c r="A87" t="s">
        <v>110</v>
      </c>
      <c r="D87" s="9"/>
      <c r="L87" s="9"/>
      <c r="N87" s="10"/>
    </row>
    <row r="88" spans="1:16" x14ac:dyDescent="0.25">
      <c r="A88" t="s">
        <v>111</v>
      </c>
      <c r="B88" s="38"/>
      <c r="L88" s="9"/>
      <c r="P88" s="37"/>
    </row>
    <row r="89" spans="1:16" x14ac:dyDescent="0.25">
      <c r="B89" s="33"/>
      <c r="C89" s="9"/>
      <c r="N89" s="9"/>
    </row>
    <row r="90" spans="1:16" x14ac:dyDescent="0.25">
      <c r="B90" s="33"/>
      <c r="C90" s="9"/>
      <c r="N90" s="9"/>
    </row>
    <row r="91" spans="1:16" x14ac:dyDescent="0.25">
      <c r="B91" s="33"/>
      <c r="C91" s="9"/>
      <c r="N91" s="9"/>
    </row>
    <row r="92" spans="1:16" x14ac:dyDescent="0.25">
      <c r="N92" s="9"/>
    </row>
    <row r="93" spans="1:16" x14ac:dyDescent="0.25">
      <c r="A93" s="19"/>
      <c r="B93" s="19"/>
      <c r="C93" s="19"/>
      <c r="D93" s="11"/>
      <c r="E93" s="19"/>
      <c r="F93" s="19"/>
      <c r="G93" s="20"/>
      <c r="H93" s="19"/>
      <c r="I93" s="19"/>
      <c r="J93" s="9"/>
      <c r="K93" s="9"/>
      <c r="L93" s="9"/>
      <c r="M93" s="21" t="s">
        <v>95</v>
      </c>
      <c r="N93" s="21" t="s">
        <v>96</v>
      </c>
      <c r="O93" s="21"/>
      <c r="P93" s="21"/>
    </row>
    <row r="94" spans="1:16" x14ac:dyDescent="0.25">
      <c r="A94" s="43" t="s">
        <v>104</v>
      </c>
      <c r="B94" s="26" t="s">
        <v>102</v>
      </c>
      <c r="C94" s="47" t="s">
        <v>104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</row>
    <row r="95" spans="1:16" x14ac:dyDescent="0.25">
      <c r="A95" s="34" t="s">
        <v>105</v>
      </c>
      <c r="B95" s="19" t="s">
        <v>103</v>
      </c>
      <c r="C95" s="34"/>
      <c r="D95" s="44" t="s">
        <v>107</v>
      </c>
      <c r="E95" s="44"/>
      <c r="F95" s="44"/>
      <c r="G95" s="44"/>
      <c r="H95" s="44"/>
      <c r="I95" s="44"/>
      <c r="J95" s="44"/>
      <c r="K95" s="26"/>
      <c r="L95" s="26"/>
      <c r="M95" s="26"/>
      <c r="N95" s="26"/>
      <c r="O95" s="26"/>
      <c r="P95" s="26"/>
    </row>
    <row r="96" spans="1:16" x14ac:dyDescent="0.25">
      <c r="A96" s="40" t="s">
        <v>106</v>
      </c>
      <c r="B96" s="19"/>
      <c r="C96" s="40"/>
      <c r="D96" s="44" t="s">
        <v>108</v>
      </c>
      <c r="E96" s="44"/>
      <c r="F96" s="44"/>
      <c r="G96" s="44"/>
      <c r="H96" s="44"/>
      <c r="I96" s="44"/>
      <c r="J96" s="44"/>
      <c r="K96" s="44"/>
      <c r="L96" s="25"/>
    </row>
    <row r="97" spans="1:16" x14ac:dyDescent="0.25">
      <c r="A97" s="19"/>
      <c r="B97" s="19"/>
      <c r="C97" s="25"/>
      <c r="D97" s="25"/>
      <c r="E97" s="44"/>
      <c r="F97" s="44"/>
      <c r="G97" s="44"/>
      <c r="H97" s="44"/>
      <c r="I97" s="44"/>
      <c r="J97" s="44"/>
      <c r="K97" s="44"/>
      <c r="L97" s="25"/>
    </row>
    <row r="98" spans="1:16" x14ac:dyDescent="0.25">
      <c r="A98" s="19"/>
      <c r="B98" s="19"/>
      <c r="C98" s="25"/>
      <c r="D98" s="25"/>
      <c r="E98" s="40"/>
      <c r="F98" s="40"/>
      <c r="G98" s="40"/>
      <c r="H98" s="40"/>
      <c r="I98" s="40"/>
      <c r="J98" s="40"/>
      <c r="K98" s="40"/>
      <c r="L98" s="25"/>
    </row>
    <row r="99" spans="1:16" x14ac:dyDescent="0.25">
      <c r="A99" s="19"/>
      <c r="B99" s="19"/>
      <c r="C99" s="25"/>
      <c r="D99" s="25"/>
      <c r="E99" s="40"/>
      <c r="F99" s="40"/>
      <c r="G99" s="40"/>
      <c r="H99" s="40"/>
      <c r="I99" s="40"/>
      <c r="J99" s="40"/>
      <c r="K99" s="40"/>
      <c r="L99" s="25"/>
    </row>
    <row r="100" spans="1:16" x14ac:dyDescent="0.25">
      <c r="A100" s="19"/>
      <c r="B100" s="19"/>
      <c r="C100" s="25"/>
      <c r="D100" s="25"/>
      <c r="E100" s="40"/>
      <c r="F100" s="40"/>
      <c r="G100" s="40"/>
      <c r="H100" s="40"/>
      <c r="I100" s="40"/>
      <c r="J100" s="40"/>
      <c r="K100" s="40"/>
      <c r="L100" s="25"/>
    </row>
    <row r="101" spans="1:16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9"/>
      <c r="M101" s="19"/>
      <c r="N101" s="19"/>
      <c r="O101" s="19"/>
      <c r="P101" s="19"/>
    </row>
    <row r="102" spans="1:16" ht="18.75" x14ac:dyDescent="0.3">
      <c r="A102" s="45" t="s">
        <v>97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</row>
    <row r="103" spans="1:16" ht="18.75" x14ac:dyDescent="0.3">
      <c r="A103" s="19"/>
      <c r="B103" s="19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ht="18.75" x14ac:dyDescent="0.3">
      <c r="A104" s="19"/>
      <c r="B104" s="1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x14ac:dyDescent="0.25">
      <c r="A105" s="46" t="s">
        <v>98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</row>
    <row r="106" spans="1:16" x14ac:dyDescent="0.25">
      <c r="A106" s="44" t="s">
        <v>99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</row>
    <row r="107" spans="1:16" x14ac:dyDescent="0.25">
      <c r="A107" s="44" t="s">
        <v>100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  <row r="108" spans="1:16" x14ac:dyDescent="0.2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25"/>
    </row>
    <row r="109" spans="1:16" x14ac:dyDescent="0.25">
      <c r="A109" s="19"/>
      <c r="B109" s="11"/>
      <c r="C109" s="22"/>
      <c r="D109" s="22"/>
      <c r="E109" s="22"/>
      <c r="F109" s="23"/>
      <c r="G109" s="22"/>
      <c r="H109" s="23"/>
      <c r="I109" s="24"/>
      <c r="J109" s="24"/>
      <c r="K109" s="24"/>
      <c r="L109" s="24"/>
      <c r="M109" s="24"/>
      <c r="N109" s="24"/>
      <c r="O109" s="24"/>
      <c r="P109" s="24"/>
    </row>
    <row r="110" spans="1:16" x14ac:dyDescent="0.25">
      <c r="A110" s="35"/>
      <c r="B110" s="26" t="s">
        <v>102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</row>
    <row r="111" spans="1:16" x14ac:dyDescent="0.25">
      <c r="A111" s="34"/>
      <c r="B111" s="19" t="s">
        <v>103</v>
      </c>
      <c r="C111" s="39"/>
      <c r="D111" s="39"/>
      <c r="E111" s="39"/>
      <c r="F111" s="26"/>
      <c r="G111" s="26"/>
      <c r="H111" s="10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25">
      <c r="A112" s="32"/>
      <c r="B112" s="19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</row>
    <row r="113" spans="1:16" x14ac:dyDescent="0.25">
      <c r="A113" s="19"/>
      <c r="B113" s="19"/>
      <c r="C113" s="25"/>
      <c r="D113" s="25"/>
      <c r="E113" s="44"/>
      <c r="F113" s="44"/>
      <c r="G113" s="44"/>
      <c r="H113" s="44"/>
      <c r="I113" s="44"/>
      <c r="J113" s="44"/>
      <c r="K113" s="44"/>
      <c r="L113" s="25"/>
    </row>
    <row r="114" spans="1:16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9"/>
      <c r="M114" s="19"/>
      <c r="N114" s="19"/>
      <c r="O114" s="19"/>
      <c r="P114" s="19"/>
    </row>
    <row r="115" spans="1:16" ht="18.75" x14ac:dyDescent="0.3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</row>
    <row r="116" spans="1:16" ht="18.75" x14ac:dyDescent="0.3">
      <c r="A116" s="19"/>
      <c r="B116" s="1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1:16" ht="18.75" x14ac:dyDescent="0.3">
      <c r="A117" s="19"/>
      <c r="B117" s="1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</row>
    <row r="119" spans="1:16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x14ac:dyDescent="0.25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5"/>
    </row>
  </sheetData>
  <mergeCells count="23">
    <mergeCell ref="A3:P3"/>
    <mergeCell ref="A4:P4"/>
    <mergeCell ref="A5:P5"/>
    <mergeCell ref="A6:P6"/>
    <mergeCell ref="C110:P110"/>
    <mergeCell ref="A9:A10"/>
    <mergeCell ref="B9:B10"/>
    <mergeCell ref="C9:C10"/>
    <mergeCell ref="D9:P9"/>
    <mergeCell ref="C94:P94"/>
    <mergeCell ref="E97:K97"/>
    <mergeCell ref="A102:P102"/>
    <mergeCell ref="A105:P105"/>
    <mergeCell ref="A106:P106"/>
    <mergeCell ref="A107:P107"/>
    <mergeCell ref="D95:J95"/>
    <mergeCell ref="D96:K96"/>
    <mergeCell ref="C112:P112"/>
    <mergeCell ref="A120:P120"/>
    <mergeCell ref="E113:K113"/>
    <mergeCell ref="A115:P115"/>
    <mergeCell ref="A118:P118"/>
    <mergeCell ref="A119:P119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Laura De Luna</cp:lastModifiedBy>
  <cp:lastPrinted>2022-06-08T17:42:18Z</cp:lastPrinted>
  <dcterms:created xsi:type="dcterms:W3CDTF">2021-10-08T14:41:34Z</dcterms:created>
  <dcterms:modified xsi:type="dcterms:W3CDTF">2022-06-08T17:44:10Z</dcterms:modified>
</cp:coreProperties>
</file>